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250" activeTab="0"/>
  </bookViews>
  <sheets>
    <sheet name="Лист1" sheetId="1" r:id="rId1"/>
    <sheet name="Лист3" sheetId="2" r:id="rId2"/>
  </sheets>
  <definedNames>
    <definedName name="_xlnm.Print_Titles" localSheetId="0">'Лист1'!$9:$9</definedName>
    <definedName name="_xlnm.Print_Area" localSheetId="0">'Лист1'!$A$1:$AE$426</definedName>
  </definedNames>
  <calcPr fullCalcOnLoad="1"/>
</workbook>
</file>

<file path=xl/sharedStrings.xml><?xml version="1.0" encoding="utf-8"?>
<sst xmlns="http://schemas.openxmlformats.org/spreadsheetml/2006/main" count="440" uniqueCount="431">
  <si>
    <t>№ п/п</t>
  </si>
  <si>
    <t>Адрес МКД</t>
  </si>
  <si>
    <t>Стоимость капитального ремонта ВСЕГО</t>
  </si>
  <si>
    <t>руб.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</si>
  <si>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</si>
  <si>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</si>
  <si>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</si>
  <si>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ед.</t>
  </si>
  <si>
    <t>ремонт крыши</t>
  </si>
  <si>
    <t>кв.м.</t>
  </si>
  <si>
    <t>ремонт подвальных помещений</t>
  </si>
  <si>
    <t>ремонт фасада</t>
  </si>
  <si>
    <t>ремонт фундамента</t>
  </si>
  <si>
    <t>куб.м.</t>
  </si>
  <si>
    <t>другие виды</t>
  </si>
  <si>
    <t>Итого по город Волгореченск:</t>
  </si>
  <si>
    <t>Итого по город Галич:</t>
  </si>
  <si>
    <t>Итого по город Буй:</t>
  </si>
  <si>
    <t>Итого по Вохомский муниципальный район:</t>
  </si>
  <si>
    <t>Итого по город Кострома:</t>
  </si>
  <si>
    <t>Итого по Кологривский муниципальный район:</t>
  </si>
  <si>
    <t>Итого по Костромской муниципальный район:</t>
  </si>
  <si>
    <t>Итого по Макарьевский муниципальный район:</t>
  </si>
  <si>
    <t>Итого по Межевской муниципальный район:</t>
  </si>
  <si>
    <t>Итого по Островский муниципальный район:</t>
  </si>
  <si>
    <t>Итого по Парфеньевский муниципальный район:</t>
  </si>
  <si>
    <t>Итого по Солигаличский муниципальный район:</t>
  </si>
  <si>
    <t>Итого по Судиславский муниципальный район:</t>
  </si>
  <si>
    <t>Итого по Сусанинский муниципальный район:</t>
  </si>
  <si>
    <t>Таблица № 3</t>
  </si>
  <si>
    <t>Итого по Антроповский муниципальный район:</t>
  </si>
  <si>
    <t xml:space="preserve"> д Просек ул Новая, д.6</t>
  </si>
  <si>
    <t>г Буй ул Овражная, д.62</t>
  </si>
  <si>
    <t>г Волгореченск, ул Имени 50-летия Ленинского Комсомола, д. 35</t>
  </si>
  <si>
    <t>пос Ветлужский ул Кооперативная, д. 11</t>
  </si>
  <si>
    <t>г Нея тер Больницы, д. 5</t>
  </si>
  <si>
    <t>п Поназырево ул Мира д. 28</t>
  </si>
  <si>
    <t>Итого по Чухломской муниципальный район:</t>
  </si>
  <si>
    <t>Итого по Пыщугский муниципальный район:</t>
  </si>
  <si>
    <t>Итого по Поназыревский муниципальный район:</t>
  </si>
  <si>
    <t>Итого по Буйский муниципальный район:</t>
  </si>
  <si>
    <t>г Нерехта ул Володарского д.10</t>
  </si>
  <si>
    <t>Перечень многоквартирных домов, которые подлежат капитальному ремонту, и которые включены в утвержденный на территории Костромской области в соответствии с жилищным законодательством краткосрочный план реализации региональной программы капитального ремонта многоквартирных домов, по видам ремонта</t>
  </si>
  <si>
    <t>пгт Чистые Боры б-р Строителей, д. 15</t>
  </si>
  <si>
    <t>пгт Чистые Боры б-р Строителей, д. 12</t>
  </si>
  <si>
    <t>пос Вохма ул Первомайская, д. 28</t>
  </si>
  <si>
    <t>г Буй ул Октябрьской революции, д. 75</t>
  </si>
  <si>
    <t>г Буй ул Октябрьской революции, д. 73</t>
  </si>
  <si>
    <t>г Буй ул Октябрьской революции, д. 51</t>
  </si>
  <si>
    <t>г Буй ул Чкалова, д. 27</t>
  </si>
  <si>
    <t xml:space="preserve"> г Галич ул. Свободы, д. 42</t>
  </si>
  <si>
    <t xml:space="preserve"> г Галич ул Гагарина, д.1</t>
  </si>
  <si>
    <t>Итого по город Мантурово:</t>
  </si>
  <si>
    <t>Итого по город Шарья:</t>
  </si>
  <si>
    <t>Итого по Красносельский муниципальный район:</t>
  </si>
  <si>
    <t xml:space="preserve">г Макарьев мкр 21 квартала, д. 4
</t>
  </si>
  <si>
    <t>Итого по муниципальный район город Нерехта и Нерехтский район:</t>
  </si>
  <si>
    <t>Итого по муниципальный район город Нея и Нейский район:</t>
  </si>
  <si>
    <t>пгт Судиславль ул Краснооктябрьская, д. 73</t>
  </si>
  <si>
    <t>2019 год</t>
  </si>
  <si>
    <t>пгт Чистые Боры ул Мира, д. 20</t>
  </si>
  <si>
    <t>пгт Чистые Боры б-р Строителей, д. 6</t>
  </si>
  <si>
    <t>пгт Чистые Боры ул Мира, д. 16</t>
  </si>
  <si>
    <t>пгт Чистые Боры ул Мира, д. 12</t>
  </si>
  <si>
    <t>пос Вохма ул Советская д.36</t>
  </si>
  <si>
    <t>пос Вохма ул Советская, д.14</t>
  </si>
  <si>
    <t>г Буй ул Октябрьской революции, д. 45</t>
  </si>
  <si>
    <t>г Буй ул Октябрьской революции, д. 71</t>
  </si>
  <si>
    <t xml:space="preserve"> г Галич ул Ленина, д. 46</t>
  </si>
  <si>
    <t xml:space="preserve"> г Галич ул Свободы, д. 16</t>
  </si>
  <si>
    <t xml:space="preserve"> г Галич ул Гора Тимирязева, д. 12</t>
  </si>
  <si>
    <t xml:space="preserve"> г Галич ул 50 лет Октября, д. 20</t>
  </si>
  <si>
    <t xml:space="preserve"> г Галич ул Свободы, д. 22</t>
  </si>
  <si>
    <t xml:space="preserve"> г Галич ул Долматова, д. 4</t>
  </si>
  <si>
    <t xml:space="preserve"> г Галич ул Долматова, д. 27</t>
  </si>
  <si>
    <t xml:space="preserve"> г Галич ул Семашко, д. 1</t>
  </si>
  <si>
    <t>г Кологрив ул Кирова, д. 27</t>
  </si>
  <si>
    <t>г Кологрив ул Кирова, д. 29</t>
  </si>
  <si>
    <t>п Зарубино, д. 19</t>
  </si>
  <si>
    <t>п Караваево, ул Жашковская, д. 12</t>
  </si>
  <si>
    <t>п Караваево, ул Штеймана, д. 56</t>
  </si>
  <si>
    <t>п Кузьмищи Садовый пер, д. 2</t>
  </si>
  <si>
    <t>м Козловы горы, д. 10</t>
  </si>
  <si>
    <t>п Крутик, д. 11</t>
  </si>
  <si>
    <t>п Сухлногово, ул. Костромская, д. 1</t>
  </si>
  <si>
    <t>д Петрилово, д. 5</t>
  </si>
  <si>
    <t>с Шунга ул Юбилейная, д. 15</t>
  </si>
  <si>
    <t>д Некрасово ул Юбилейная, д. 1Б</t>
  </si>
  <si>
    <t>д Бычиха, д. 2</t>
  </si>
  <si>
    <t>с Ильинское ул Центральная, д. 16</t>
  </si>
  <si>
    <t>п Мисково ул Некрасова, д. 7</t>
  </si>
  <si>
    <t>с Фоминское ул Дорожная, д. 1</t>
  </si>
  <si>
    <t>п Караваево Учебный городок, д. 1</t>
  </si>
  <si>
    <t>с Шунга ул Юбилейная, д. 13</t>
  </si>
  <si>
    <t>с Сущево ул Советская, д. 1</t>
  </si>
  <si>
    <t>п Сухоногово ул Комсомольская, д. 7</t>
  </si>
  <si>
    <t>п Красное-на-Волге ул Заводская, д. 12</t>
  </si>
  <si>
    <t>п Красное-на-Волге мкр Восточный, д. 1</t>
  </si>
  <si>
    <t>д Гридино мкр Юбилейный, д. 1</t>
  </si>
  <si>
    <t>д Гридино  мкр Юбилейный, д. 2</t>
  </si>
  <si>
    <t>д Гридино мкр Юбилейный, д.3</t>
  </si>
  <si>
    <t>д Гридино мкр Юбилейный, д. 4</t>
  </si>
  <si>
    <t>д Гридино мкр Юбилейный, д. 5</t>
  </si>
  <si>
    <t>д Гридино мкр Юбилейный, д. 6</t>
  </si>
  <si>
    <t>п Красное-на-Волге мкр Восточный, д. 7</t>
  </si>
  <si>
    <t>п Красное-на-Волге мкр Восточный, д. 8</t>
  </si>
  <si>
    <t>п Красное-на-Волге мкр Восточный, д. 9</t>
  </si>
  <si>
    <t>д Шолохово мкр Льнозавода, д. 4</t>
  </si>
  <si>
    <t>д Шолохово мкр Льнозавода, д. 6</t>
  </si>
  <si>
    <t>г Макарьев ул Большая Советская, д. 41</t>
  </si>
  <si>
    <t>с Парфеньево ул Белорукова, д. 9</t>
  </si>
  <si>
    <t>с Пыщуг ул Полевая, д. 11</t>
  </si>
  <si>
    <t>г Солигалич ул Гагарина, д. 3</t>
  </si>
  <si>
    <t>г Солигалич ул В.Серогодского, д. 6</t>
  </si>
  <si>
    <t>п Западный ул Молодежная, д. 7</t>
  </si>
  <si>
    <t>ст Первушино, д. 2</t>
  </si>
  <si>
    <t>п Сусанино ул Карла Маркса, д. 48</t>
  </si>
  <si>
    <t>п Сусанино ул Карла Маркса, д. 50</t>
  </si>
  <si>
    <t>ул Вокзальная, д. 54а</t>
  </si>
  <si>
    <t>ул Адм. Виноградова, д. 10</t>
  </si>
  <si>
    <t>п Ветлужский ул Кооперативная, д. 5</t>
  </si>
  <si>
    <t>п Ветлужский ул Кооперативная, д. 7</t>
  </si>
  <si>
    <t>п Ветлужский ул Чайковского, д. 2</t>
  </si>
  <si>
    <t>п Ветлужский ул Чайковского, д. 8</t>
  </si>
  <si>
    <t>ул Вокзальная, д. 57</t>
  </si>
  <si>
    <t>г Нерехта ул Гагарина, д. 25А</t>
  </si>
  <si>
    <t>г Нерехта ул Красноармейская, д. 63</t>
  </si>
  <si>
    <t>д Татарское ул Маршала Новикова, д. 1</t>
  </si>
  <si>
    <t>г Нерехта ул Нерехтская, д. 53</t>
  </si>
  <si>
    <t>г Нерехта, ул Нерехтская, д. 54</t>
  </si>
  <si>
    <t>г Нерехта, ул Нерехтская, д. 52</t>
  </si>
  <si>
    <t>г Нерехта ул Нерехтская, д. 51</t>
  </si>
  <si>
    <t>г Нерехта, ул Нерехтская, д. 43</t>
  </si>
  <si>
    <t>г Нерехта, ул Металлистов, д. 2</t>
  </si>
  <si>
    <t>г Нерехта ул Ленина, д. 42</t>
  </si>
  <si>
    <t>г Нерехта, ул Металлистов, д. 30</t>
  </si>
  <si>
    <t>г Нерехта ул Смирнова, д. 6</t>
  </si>
  <si>
    <t>г Нерехта ул Смирнова, д. 4</t>
  </si>
  <si>
    <t>г Нерехта ул Красноармейская, д. 1/2</t>
  </si>
  <si>
    <t>г Нерехта ул Нерехтская, д. 3А</t>
  </si>
  <si>
    <t>г Нерехта ул Нерехтская, д. 41</t>
  </si>
  <si>
    <t xml:space="preserve">д Шолохово мкр Льнозавода, д. 5 </t>
  </si>
  <si>
    <t>г Волгореченск ул Имени 50-летия Ленинского Комсомола, д. 36</t>
  </si>
  <si>
    <t>г Волгореченск ул Набережная, д. 32</t>
  </si>
  <si>
    <t>г Волгореченск ул Зеленова, д. 1/28</t>
  </si>
  <si>
    <t>г Волгореченск ул Имени 50-летия Ленинского Комсомола, д. 10</t>
  </si>
  <si>
    <t>г Волгореченск ул Имени 50-летия Ленинского Комсомола, д. 12</t>
  </si>
  <si>
    <t>г. Волгореченск, ул Имени 50-летия Ленинского Комсомола, д. 13</t>
  </si>
  <si>
    <t>г Волгореченск ул Имени 50-летия Ленинского Комсомола, д. 29</t>
  </si>
  <si>
    <t>г Волгореченск ул Имени 50-летия Ленинского Комсомола, д. 45</t>
  </si>
  <si>
    <t>г Волгореченск ул Имени 50-летия Ленинского Комсомола, д. 55</t>
  </si>
  <si>
    <t>г Волгореченск ул Имени 50-летия Ленинского Комсомола, д. 57</t>
  </si>
  <si>
    <t>г Волгореченск ул Имени 50-летия Ленинского Комсомола, д. 59</t>
  </si>
  <si>
    <t>г Волгореченск ул Набережная, д. 10</t>
  </si>
  <si>
    <t>г Волгореченск ул Набережная, д. 22</t>
  </si>
  <si>
    <t>г Волгореченск ул Набережная, д. 40</t>
  </si>
  <si>
    <t>г Волгореченск ул Набережная, д. 42</t>
  </si>
  <si>
    <t>г Волгореченск ул Набережная, д. 52К1</t>
  </si>
  <si>
    <t>г Волгореченск ул Набережная, д. 52К2</t>
  </si>
  <si>
    <t>г Волгореченск ул Набережная, д. 52К3</t>
  </si>
  <si>
    <t>г Волгореченск ул Набережная, д. 54</t>
  </si>
  <si>
    <t>г Волгореченск ул Набережная, д. 56</t>
  </si>
  <si>
    <t>г Волгореченск ул Набережная, д. 58</t>
  </si>
  <si>
    <t>г Волгореченск ул Парковая, д. 33</t>
  </si>
  <si>
    <t>г Волгореченск ул Советская, д. 2</t>
  </si>
  <si>
    <t>г Волгореченск ул Юбилейная, д. 6</t>
  </si>
  <si>
    <t>г Нея ул Луначарского, д. 16</t>
  </si>
  <si>
    <t>г Нея ул Любимова, д. 69</t>
  </si>
  <si>
    <t>п Номжа ул Молодежная, д. 1</t>
  </si>
  <si>
    <t>п Номжа ул Молодежная, д. 2</t>
  </si>
  <si>
    <t>п Номжа ул Молодежная, д. 3</t>
  </si>
  <si>
    <t>п Номжа ул Молодежная, д. 4</t>
  </si>
  <si>
    <t>п Номжа ул Молодежная, д. 5</t>
  </si>
  <si>
    <t>п Номжа ул Молодежная, д. 8</t>
  </si>
  <si>
    <t>п Номжа ул Орджоникидзе, д. 2</t>
  </si>
  <si>
    <t>п Номжа ул Орджоникидзе, д. 3</t>
  </si>
  <si>
    <t>п Номжа ул Орджоникидзе, д. 4</t>
  </si>
  <si>
    <t>п. Номжа ул Молодежная, д. 6</t>
  </si>
  <si>
    <t>п Номжа ул Орджоникидзе, д. 1</t>
  </si>
  <si>
    <t>Итого по программе:</t>
  </si>
  <si>
    <t>г Мантурово ул Советская, д. 140</t>
  </si>
  <si>
    <t>г Мантурово ул Советская, д. 45А</t>
  </si>
  <si>
    <t>г Мантурово ул Советская, д. 45Б</t>
  </si>
  <si>
    <t>г Мантурово ул 19 Партсъезда, д. 1</t>
  </si>
  <si>
    <t>г Мантурово ул Гвардейская, д. 7</t>
  </si>
  <si>
    <t>г Мантурово ул Юревецкая, д. 42Б</t>
  </si>
  <si>
    <t>г Мантурово ул Железнодорожников, д. 3</t>
  </si>
  <si>
    <t>г Мантурово ул Совхозная, д. 21</t>
  </si>
  <si>
    <t>г Мантурово ул Советская, д. 82</t>
  </si>
  <si>
    <t>п Ветлужский ул Центральная, д. 22</t>
  </si>
  <si>
    <t>г Кострома ул Федосеева,  д. 4</t>
  </si>
  <si>
    <t>г Кострома ул Ткачей,  д. 6</t>
  </si>
  <si>
    <t>г Кострома ул Солоница,  д. 15</t>
  </si>
  <si>
    <t>г Кострома ул Юрия Смирнова,  д. 23</t>
  </si>
  <si>
    <t>г Кострома ул Ярославская,  д. 19а</t>
  </si>
  <si>
    <t>г Кострома ул Солоница,  д. 4</t>
  </si>
  <si>
    <t>г Кострома ул Центральная 2-я, д.  4</t>
  </si>
  <si>
    <t>г Кострома ул Юбилейная,  д. 17</t>
  </si>
  <si>
    <t>г Кострома ул Лагерная, д. 1а</t>
  </si>
  <si>
    <t>г Кострома ул Фестивальная, д. 11</t>
  </si>
  <si>
    <t>г Кострома ул Мира,  д. 10/5</t>
  </si>
  <si>
    <t>г Кострома ул Смирнова Юрия,  д. 12</t>
  </si>
  <si>
    <t>г Кострома ул Линейная,  д. 10/17</t>
  </si>
  <si>
    <t>г Кострома ул Центральная 2-я, д. 13</t>
  </si>
  <si>
    <t xml:space="preserve">г Кострома ул Центральная 2-я, д. 12 </t>
  </si>
  <si>
    <t>г Кострома ул Рабочая 5-я, д. 20</t>
  </si>
  <si>
    <t>г Кострома ул Мичуринцев, д. 1</t>
  </si>
  <si>
    <t>г Кострома ул Рабочая 3-я, д. 31</t>
  </si>
  <si>
    <t>г Кострома ул Комбинатовская,  д. 1</t>
  </si>
  <si>
    <t>г Кострома ул Мира, д. 16</t>
  </si>
  <si>
    <t>г Кострома ул Строительная,  д. 2</t>
  </si>
  <si>
    <t>г Кострома ул Красноармейская, д. 56</t>
  </si>
  <si>
    <t>г Кострома ул Фестивальная, д. 9</t>
  </si>
  <si>
    <t>г Кострома ул Димитрова, д. 1/2</t>
  </si>
  <si>
    <t>г Кострома ул Димитрова, д. 3</t>
  </si>
  <si>
    <t>г Кострома ул Судостроительная, д. 2</t>
  </si>
  <si>
    <t>г Кострома ул Судостроительная, д. 1</t>
  </si>
  <si>
    <t>г Кострома ул Крупской, д. 36</t>
  </si>
  <si>
    <t>г Кострома ул Дорожная 2-я, д. 8/5</t>
  </si>
  <si>
    <r>
      <t>г Кострома ул Рабочая 8-я, д. 23</t>
    </r>
    <r>
      <rPr>
        <sz val="10"/>
        <color indexed="10"/>
        <rFont val="Times New Roman"/>
        <family val="1"/>
      </rPr>
      <t xml:space="preserve"> </t>
    </r>
  </si>
  <si>
    <t>г Кострома ул Рабочая 8-я, д. 21</t>
  </si>
  <si>
    <t>г Кострома ул Смирнова Юрия, д. 16</t>
  </si>
  <si>
    <t>г Кострома ул Катушечная, д. 63</t>
  </si>
  <si>
    <t>г Кострома ул Физкультурная, д. 15</t>
  </si>
  <si>
    <t>г Кострома пр-д Сосновый 1-й, д. 13</t>
  </si>
  <si>
    <t>г Кострома пр-д Сосновый 1-й, д. 19</t>
  </si>
  <si>
    <t>г Кострома ул Мичуринцев, д. 20</t>
  </si>
  <si>
    <t>г Кострома ул Центральная 2-я, д. 10/11</t>
  </si>
  <si>
    <t>г Кострома ул Мичуринцев, д. 18</t>
  </si>
  <si>
    <t>г Кострома ул Заволжская, д. 10</t>
  </si>
  <si>
    <t>г Кострома ул Никитская, д. 57</t>
  </si>
  <si>
    <t xml:space="preserve">г Кострома ул Шагова, д. 98 </t>
  </si>
  <si>
    <t xml:space="preserve">г Кострома ул Козуева, д. 129 </t>
  </si>
  <si>
    <t>г Кострома ул Нижняя Дебря, д. 3</t>
  </si>
  <si>
    <t>г Кострома ул Островского, д. 27г</t>
  </si>
  <si>
    <t>г Кострома ул Калиновская, д. 57</t>
  </si>
  <si>
    <t>г Кострома ул Островского, д. 13а</t>
  </si>
  <si>
    <t>г Кострома ул Мясницкая, д. 41</t>
  </si>
  <si>
    <t>г Кострома ул Шагова, д. 20/2</t>
  </si>
  <si>
    <t>г Кострома ул Шагова, д. 40/2</t>
  </si>
  <si>
    <t>г Кострома пр-т Текстильщиков, д. 23/37</t>
  </si>
  <si>
    <t>г Кострома ул 1 Мая, д. 6/8</t>
  </si>
  <si>
    <t>г Кострома ул Пятницкая, д. 9б</t>
  </si>
  <si>
    <t>г Кострома ул Юрия Смирнова, д. 31</t>
  </si>
  <si>
    <t>г Кострома ул Спасокукоцкого, д. 37</t>
  </si>
  <si>
    <t>г Кострома ул Комбинатовская,  д. 3</t>
  </si>
  <si>
    <t>г Кострома ул Мира,  д. 32</t>
  </si>
  <si>
    <t>г Кострома ул Маяковского,  д. 6</t>
  </si>
  <si>
    <t>г Кострома ул Маяковского,  д. 8</t>
  </si>
  <si>
    <t>г Кострома ул Дорожная 2-я, д. 26</t>
  </si>
  <si>
    <t>г Кострома пр-т Мира, д. 122</t>
  </si>
  <si>
    <t>г Кострома ул Нижняя Дебря, д. 3а</t>
  </si>
  <si>
    <t>г Кострома ул Ленина, д. 1а</t>
  </si>
  <si>
    <t>г Кострома ул Коммунаров, д. 1</t>
  </si>
  <si>
    <t>г Кострома ул Горького, д. 19а</t>
  </si>
  <si>
    <t>г Кострома пос Учхоза "Костромской",             д. 16</t>
  </si>
  <si>
    <t>г Кострома ул Заволжская,  д. 4</t>
  </si>
  <si>
    <t>г Кострома ул Ленина,  д. 132</t>
  </si>
  <si>
    <t>г Кострома ул Мира,  д. 1</t>
  </si>
  <si>
    <t xml:space="preserve">г Кострома ул Физкультурная,  д. 23 </t>
  </si>
  <si>
    <t>г Кострома ул Рабочая 5-я,  д. 22</t>
  </si>
  <si>
    <t>г Кострома пр-д Мичуринцев,  д. 13</t>
  </si>
  <si>
    <t>г Кострома ул Юрия Смирнова,  д. 25</t>
  </si>
  <si>
    <t>г Кострома ул Советская,  д. 103в</t>
  </si>
  <si>
    <t>г Кострома ул Беговая,  д. 45</t>
  </si>
  <si>
    <t>г Кострома ул Лагерная, д. 1б</t>
  </si>
  <si>
    <t>г Кострома ул Линейная, д. 9/15</t>
  </si>
  <si>
    <t>г Кострома ул Центральная 2-я,  д. 2/21</t>
  </si>
  <si>
    <t>г Кострома ул Мичуринцев,  д. 22</t>
  </si>
  <si>
    <t>г Кострома ул Мира,  д. 14</t>
  </si>
  <si>
    <t>г Кострома ул Заволжская,  д. 17</t>
  </si>
  <si>
    <t>г Кострома бул Петрковский,  10</t>
  </si>
  <si>
    <t>г Кострома ул Сплавщиков, д. 11/2</t>
  </si>
  <si>
    <t>г Кострома пр-т Речной,  д. 54</t>
  </si>
  <si>
    <t>г Кострома пр-т Речной, д.  66</t>
  </si>
  <si>
    <t xml:space="preserve">г Кострома пр-т Текстильщиков, д. 6 </t>
  </si>
  <si>
    <t>г Кострома пр-д Мичуринцев,  д. 1</t>
  </si>
  <si>
    <t>г Кострома пр-д Мичуринцев,  д. 3</t>
  </si>
  <si>
    <t>г Кострома пр-д Мичуринцев, д. 8</t>
  </si>
  <si>
    <t>г Кострома пр-д Мичуринцев,  д. 6</t>
  </si>
  <si>
    <t>г Кострома пр-д Мичуринцев, д. 4</t>
  </si>
  <si>
    <t>г Кострома ул Ткачей, д. 4</t>
  </si>
  <si>
    <t xml:space="preserve">г Кострома ул Ярославская, д. 31/2 </t>
  </si>
  <si>
    <t xml:space="preserve">г Кострома ул Ивановская, д. 30 </t>
  </si>
  <si>
    <t>г Буй ул Карла Маркса, д. 60</t>
  </si>
  <si>
    <t>г Буй ул Карла Маркса, д. 44/14</t>
  </si>
  <si>
    <t>г Чухлома ул Ленина, д. 2/10</t>
  </si>
  <si>
    <t>п. Островское  ул.Гагарина д.4</t>
  </si>
  <si>
    <t>п Островское  ул Полевая д.1Б</t>
  </si>
  <si>
    <t>п Островское  ул Полевая д.1В</t>
  </si>
  <si>
    <t>п Островское  ул Заовражная д.30</t>
  </si>
  <si>
    <t>п Островское  ул Гагарина д.8</t>
  </si>
  <si>
    <t>п Островское  ул Парковая д.11а</t>
  </si>
  <si>
    <t>п Островское  ул Гагарина д.1</t>
  </si>
  <si>
    <t>п Островское  ул Гагарина д.10</t>
  </si>
  <si>
    <t>п Островское  ул Гагарина д.3</t>
  </si>
  <si>
    <t>п Островское  ул Шолохова д.5</t>
  </si>
  <si>
    <t>с Щелыково д.10</t>
  </si>
  <si>
    <t>пгт Чистые Боры мрн Лесной, д. 2</t>
  </si>
  <si>
    <t>с Георгиевское ул 1-я Набережная, д. 24</t>
  </si>
  <si>
    <t>c Щелыково д.5</t>
  </si>
  <si>
    <t>г Кострома ул Беговая, д. 31а</t>
  </si>
  <si>
    <t>г Кострома пр-т Текстильщиков, д. 3</t>
  </si>
  <si>
    <t>г Кострома ш. Некрасовское,  д. 191Б</t>
  </si>
  <si>
    <t>г Кострома ул Рабочая 7-я, д. 39</t>
  </si>
  <si>
    <t xml:space="preserve">г Кострома ул Сплавщиков, д. 3 </t>
  </si>
  <si>
    <t>г Кострома пр-т Речной, д. 50/1</t>
  </si>
  <si>
    <t>г Кострома ул Сплавщиков, д. 5</t>
  </si>
  <si>
    <t xml:space="preserve">г Кострома пр-т Речной, д. 62/2  </t>
  </si>
  <si>
    <t>г Кострома ул Дорожная 2-я, д. 18</t>
  </si>
  <si>
    <t>г Кострома ул Ленина, д. 138</t>
  </si>
  <si>
    <t>г Кострома ул Ленина, д. 134</t>
  </si>
  <si>
    <t>г Кострома ул Маяковского, д. 15а</t>
  </si>
  <si>
    <t>г Кострома пр-т Речной, д. 30</t>
  </si>
  <si>
    <t>г Кострома пр-т Речной, д. 28</t>
  </si>
  <si>
    <t>г Кострома ул Рабочая 7-я, д. 37</t>
  </si>
  <si>
    <t>г Кострома ул Фестивальная, д. 13</t>
  </si>
  <si>
    <t>г Кострома пр-т Речной, 22</t>
  </si>
  <si>
    <t>г Кострома ул Водяная, д. 97</t>
  </si>
  <si>
    <t>г Кострома ул Фестивальная, д. 5/26</t>
  </si>
  <si>
    <t>г Кострома ул Фестивальная, д. 7/13</t>
  </si>
  <si>
    <t>г Кострома ул Дорожная 2-я, д. 12</t>
  </si>
  <si>
    <t xml:space="preserve">г Кострома ул Дорожная 2-я, д. 20 </t>
  </si>
  <si>
    <t>г Кострома пр-т Речной, д. 32</t>
  </si>
  <si>
    <t>г Кострома ул Крупской, д. 38</t>
  </si>
  <si>
    <t>г Кострома пр-т Речной, д. 14</t>
  </si>
  <si>
    <t>г Кострома пр-т Речной, д. 12</t>
  </si>
  <si>
    <t xml:space="preserve">г Кострома пер Водяной 7-й, д. 8 </t>
  </si>
  <si>
    <t>г Кострома ул Крупской, д. 30</t>
  </si>
  <si>
    <t xml:space="preserve">г Кострома ул Юных пионеров, д. 90 </t>
  </si>
  <si>
    <t>г Кострома пр-д Строительный, д. 17</t>
  </si>
  <si>
    <t>г Кострома ул Северной Правды, д. 43/25</t>
  </si>
  <si>
    <t>г Кострома ул Беговая, д. 49</t>
  </si>
  <si>
    <t>г Кострома ул Маяковского, д. 7</t>
  </si>
  <si>
    <t xml:space="preserve">г Кострома ул Дорожная 2-я, д. 6/12 </t>
  </si>
  <si>
    <t>г Кострома ул Рабочая 5-я, д. 18</t>
  </si>
  <si>
    <t>г Кострома пр-д Детский, д. 14</t>
  </si>
  <si>
    <t>г Кострома ул Рабочая 7-я, 35</t>
  </si>
  <si>
    <t>г Кострома ул Физкультурная, 1/7</t>
  </si>
  <si>
    <t xml:space="preserve">г Кострома про-т Речной, д. 18 </t>
  </si>
  <si>
    <t>г Кострома пр-т Речной, д. 16</t>
  </si>
  <si>
    <t>г Кострома ул Привокзальная, д. 10а</t>
  </si>
  <si>
    <t>г Кострома ш Некрасовское, д. 28</t>
  </si>
  <si>
    <t>г Кострома ш Некрасовское, д. 26</t>
  </si>
  <si>
    <t>г Кострома ул Симановского, д. 103</t>
  </si>
  <si>
    <t>г Кострома ул Смирнова Юрия, д. 35</t>
  </si>
  <si>
    <t>г Кострома пр-т Речной, д. 10</t>
  </si>
  <si>
    <t xml:space="preserve">г Кострома пр-т Речной, д. 76/2 </t>
  </si>
  <si>
    <t>г Кострома ул Солоница, д. 17</t>
  </si>
  <si>
    <t>г Кострома ул Линейная, д. 12/20</t>
  </si>
  <si>
    <t>г Кострома ул Мичуринцев, д. 14</t>
  </si>
  <si>
    <t xml:space="preserve">г Кострома ул Глазковская 2-я, д. 7 </t>
  </si>
  <si>
    <t xml:space="preserve">г Кострома ул Линейная, д. 2б </t>
  </si>
  <si>
    <t>г Кострома ул Центральная 2-я, д. 19</t>
  </si>
  <si>
    <t>г Кострома ул Линейная, д. 3</t>
  </si>
  <si>
    <t>г Кострома ул Глазковская 2-я, д. 11</t>
  </si>
  <si>
    <t>г Кострома ул Линейная, д. 4</t>
  </si>
  <si>
    <t>г Кострома ул Глазковская 2-я, д. 23</t>
  </si>
  <si>
    <t>г Кострома ул Мира, д. 6</t>
  </si>
  <si>
    <t>г Кострома ул Мира, д. 4</t>
  </si>
  <si>
    <t>г Кострома ул Центральная 2-я, д. 7/18</t>
  </si>
  <si>
    <t>г Кострома ул Смирнова Юрия, д. 61</t>
  </si>
  <si>
    <t>г Кострома ул Центральная 2-я, д. 3</t>
  </si>
  <si>
    <t xml:space="preserve">г Кострома ул Центральная 2-я, д. 21 </t>
  </si>
  <si>
    <t>г Кострома ул Заволжская, д. 25</t>
  </si>
  <si>
    <t>г Кострома ул Машиностроителей, д. 16</t>
  </si>
  <si>
    <t>г Кострома пр-д Мичуринцев, д. 9</t>
  </si>
  <si>
    <t>г Кострома ул Центральная 2-я, д. 1/19</t>
  </si>
  <si>
    <t>г Кострома ул  Центральная 2-я, д. 11</t>
  </si>
  <si>
    <t>г Кострома ул  Центральная 2-я, д. 14</t>
  </si>
  <si>
    <t>г Кострома ул Линейная, д. 14</t>
  </si>
  <si>
    <t>г Кострома пр-д Речной, д. 14</t>
  </si>
  <si>
    <t>г Кострома пр-д Речной, д. 24/25</t>
  </si>
  <si>
    <t>г Кострома ул Смирнова Юрия, д. 14</t>
  </si>
  <si>
    <t>г Кострома пр-т Речной, д. 19</t>
  </si>
  <si>
    <t>г Кострома пр-т Речной, д. 24</t>
  </si>
  <si>
    <t xml:space="preserve">г Кострома пр-т Речной, д. 52 </t>
  </si>
  <si>
    <t>г Кострома пр-т Речной, д. 26</t>
  </si>
  <si>
    <t>г Кострома пр-т Речной, д. 20</t>
  </si>
  <si>
    <t>г Кострома пр-д Судостроителей, д. 19</t>
  </si>
  <si>
    <t>г Кострома пр-д Маяковского, д. 7</t>
  </si>
  <si>
    <t xml:space="preserve">г Кострома пос Васильевское, д. 20 </t>
  </si>
  <si>
    <t>г Кострома ул Маяковского, д. 14</t>
  </si>
  <si>
    <t>г Кострома пр-т Текстильщиков, д. 48</t>
  </si>
  <si>
    <t xml:space="preserve">г Кострома ул Привокзальная, д. 4а </t>
  </si>
  <si>
    <t xml:space="preserve">г Кострома ул Заволжская, д. 54 </t>
  </si>
  <si>
    <t>г Кострома пос Красная Байдарка, д. 8</t>
  </si>
  <si>
    <t>г Кострома ул Береговая, д. 16</t>
  </si>
  <si>
    <t>г Кострома пр-т Текстильщиков, д. 26а</t>
  </si>
  <si>
    <t>г Кострома ул Титова, д. 6</t>
  </si>
  <si>
    <t xml:space="preserve">г Кострома ул Юных пионеров, 94 </t>
  </si>
  <si>
    <t>г Кострома ул Водяная, д. 87</t>
  </si>
  <si>
    <t>г Кострома ул Мичуринцев, д. 6</t>
  </si>
  <si>
    <t>г Кострома пр-д Линейный, д. 4</t>
  </si>
  <si>
    <t>г Кострома ул Мичуринцев, д. 8</t>
  </si>
  <si>
    <t>г Кострома ул Машиностроителей, д. 8</t>
  </si>
  <si>
    <t>г Кострома ул Центральная 2-я, д. 20</t>
  </si>
  <si>
    <t>г Кострома ул Центральная 2-я, д. 15</t>
  </si>
  <si>
    <t>г Кострома ул Центральная 2-я, д. 16</t>
  </si>
  <si>
    <t>г Кострома ул Солоница, д. 24/31</t>
  </si>
  <si>
    <t>г Кострома ул Водяная, д. 27</t>
  </si>
  <si>
    <t>г Кострома ул  Фестивальная, д. 21</t>
  </si>
  <si>
    <t>г Кострома ул Фестивальная, д. 19</t>
  </si>
  <si>
    <t>г Кострома ул Фестивальная, д. 17</t>
  </si>
  <si>
    <t>г Кострома ул Фестивальная, д. 15</t>
  </si>
  <si>
    <t>г Кострома ул Беговая, д. 47</t>
  </si>
  <si>
    <t>г Кострома ул Ленина, д. 140</t>
  </si>
  <si>
    <t>г Кострома пр-д Глазковский, д. 9</t>
  </si>
  <si>
    <t>г Кострома ул  Физкультурная, д. 29</t>
  </si>
  <si>
    <t>г Кострома ул Физкультурная, д. 27/11</t>
  </si>
  <si>
    <t>г Кострома ш Некрасовское, д. 18</t>
  </si>
  <si>
    <t>г Кострома ул Ленина, д. 102/45</t>
  </si>
  <si>
    <t xml:space="preserve">г Кострома ул Юбилейная, д. 23 </t>
  </si>
  <si>
    <t>г Кострома ул Рабочая 7-я, д. 45</t>
  </si>
  <si>
    <t>г Кострома ул Рабочая 7-я, д. 47</t>
  </si>
  <si>
    <t>г Кострома ул Водяная, д. 99</t>
  </si>
  <si>
    <t>г Кострома пр-т Речной, д. 15</t>
  </si>
  <si>
    <t>г Кострома ул  Нижняя Дебря, д. 62</t>
  </si>
  <si>
    <t>г Кострома пр-т Речной, д. 13</t>
  </si>
  <si>
    <t xml:space="preserve">г Кострома ул Рабочая 9-я, д. 22 </t>
  </si>
  <si>
    <t>г Кострома ул Крупской, д. 29</t>
  </si>
  <si>
    <t>г Кострома ул Катушечная, д. 68</t>
  </si>
  <si>
    <t>г Кострома ул  Заволжская, д. 56</t>
  </si>
  <si>
    <t>г Кострома ул Смирнова Юрия, д. 8</t>
  </si>
  <si>
    <t xml:space="preserve">г Кострома ш Некрасовское, д. 16 </t>
  </si>
  <si>
    <t>г Кострома пос Красная Байдарка, д. 8а</t>
  </si>
  <si>
    <t xml:space="preserve">г Кострома ул Фестивальная, д. 3 </t>
  </si>
  <si>
    <t xml:space="preserve">г Кострома ул Энергетиков, д. 3 </t>
  </si>
  <si>
    <t>г Кострома пр-т Речной, д. 21</t>
  </si>
  <si>
    <t>г Кострома ул Катушечная, д. 5</t>
  </si>
  <si>
    <t xml:space="preserve"> г Галич ул Луначарского, д. 23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</si>
</sst>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0.0"/>
    <numFmt numFmtId="175" formatCode="[$-FC19]d\ mmmm\ yyyy\ &quot;г.&quot;"/>
    <numFmt numFmtId="176" formatCode="0.000"/>
    <numFmt numFmtId="177" formatCode="####\ ###\ ###\ ##0.00"/>
    <numFmt numFmtId="178" formatCode="#####\ ###\ ###\ ##0.00"/>
    <numFmt numFmtId="179" formatCode="###.0\ ###\ ###\ ##0"/>
    <numFmt numFmtId="180" formatCode="###.\ ###\ ###\ ##0"/>
    <numFmt numFmtId="181" formatCode="###.###\ ###\ ##0"/>
    <numFmt numFmtId="182" formatCode="###.##\ ###\ ##0"/>
    <numFmt numFmtId="183" formatCode="###.#\ ###\ ##0"/>
    <numFmt numFmtId="184" formatCode="###.00\ ###\ ###\ ##0"/>
    <numFmt numFmtId="185" formatCode="###.####\ ###\ ##0"/>
    <numFmt numFmtId="186" formatCode="0.0000"/>
    <numFmt numFmtId="187" formatCode="##\ ###\ ###\ ##0.00"/>
    <numFmt numFmtId="188" formatCode="_-* #,##0_р_._-;\-* #,##0_р_._-;_-* &quot;-&quot;??_р_._-;_-@_-"/>
    <numFmt numFmtId="189" formatCode="#\ ###\ ###\ ##0.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[$руб.-419];[Red]\-#,##0.00\ [$руб.-419]"/>
    <numFmt numFmtId="197" formatCode="_-* #,##0.00_р_._-;\-* #,##0.00_р_._-;_-* \-??_р_._-;_-@_-"/>
    <numFmt numFmtId="198" formatCode="#,##0.00_ ;\-#,##0.00\ "/>
    <numFmt numFmtId="199" formatCode="#,##0.0000_ ;\-#,##0.0000\ "/>
    <numFmt numFmtId="200" formatCode="#,##0.00;[Red]#,##0.00"/>
  </numFmts>
  <fonts count="59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 tint="0.15000000596046448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33" borderId="0" xfId="0" applyFill="1" applyAlignment="1">
      <alignment/>
    </xf>
    <xf numFmtId="178" fontId="51" fillId="33" borderId="1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173" fontId="51" fillId="33" borderId="10" xfId="0" applyNumberFormat="1" applyFont="1" applyFill="1" applyBorder="1" applyAlignment="1">
      <alignment wrapText="1"/>
    </xf>
    <xf numFmtId="4" fontId="3" fillId="33" borderId="10" xfId="104" applyNumberFormat="1" applyFont="1" applyFill="1" applyBorder="1" applyAlignment="1">
      <alignment horizontal="right" wrapText="1"/>
      <protection/>
    </xf>
    <xf numFmtId="0" fontId="0" fillId="33" borderId="0" xfId="0" applyFill="1" applyBorder="1" applyAlignment="1">
      <alignment/>
    </xf>
    <xf numFmtId="0" fontId="1" fillId="34" borderId="10" xfId="0" applyFont="1" applyFill="1" applyBorder="1" applyAlignment="1">
      <alignment vertical="center"/>
    </xf>
    <xf numFmtId="4" fontId="1" fillId="0" borderId="10" xfId="0" applyNumberFormat="1" applyFont="1" applyBorder="1" applyAlignment="1">
      <alignment horizontal="right"/>
    </xf>
    <xf numFmtId="189" fontId="0" fillId="0" borderId="0" xfId="0" applyNumberFormat="1" applyAlignment="1">
      <alignment/>
    </xf>
    <xf numFmtId="189" fontId="52" fillId="33" borderId="0" xfId="0" applyNumberFormat="1" applyFont="1" applyFill="1" applyAlignment="1">
      <alignment/>
    </xf>
    <xf numFmtId="189" fontId="51" fillId="33" borderId="10" xfId="0" applyNumberFormat="1" applyFont="1" applyFill="1" applyBorder="1" applyAlignment="1">
      <alignment horizontal="center" wrapText="1"/>
    </xf>
    <xf numFmtId="189" fontId="51" fillId="33" borderId="10" xfId="0" applyNumberFormat="1" applyFont="1" applyFill="1" applyBorder="1" applyAlignment="1">
      <alignment wrapText="1"/>
    </xf>
    <xf numFmtId="189" fontId="1" fillId="34" borderId="10" xfId="0" applyNumberFormat="1" applyFont="1" applyFill="1" applyBorder="1" applyAlignment="1">
      <alignment horizontal="right"/>
    </xf>
    <xf numFmtId="189" fontId="1" fillId="34" borderId="10" xfId="0" applyNumberFormat="1" applyFont="1" applyFill="1" applyBorder="1" applyAlignment="1">
      <alignment horizontal="right" wrapText="1"/>
    </xf>
    <xf numFmtId="0" fontId="0" fillId="0" borderId="0" xfId="0" applyNumberFormat="1" applyAlignment="1">
      <alignment horizontal="center" vertical="center"/>
    </xf>
    <xf numFmtId="0" fontId="52" fillId="33" borderId="0" xfId="0" applyNumberFormat="1" applyFont="1" applyFill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 wrapText="1"/>
    </xf>
    <xf numFmtId="189" fontId="3" fillId="33" borderId="10" xfId="104" applyNumberFormat="1" applyFont="1" applyFill="1" applyBorder="1" applyAlignment="1">
      <alignment wrapText="1"/>
      <protection/>
    </xf>
    <xf numFmtId="4" fontId="3" fillId="33" borderId="10" xfId="104" applyNumberFormat="1" applyFont="1" applyFill="1" applyBorder="1" applyAlignment="1">
      <alignment wrapText="1"/>
      <protection/>
    </xf>
    <xf numFmtId="178" fontId="51" fillId="33" borderId="11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33" applyFont="1" applyFill="1" applyBorder="1" applyAlignment="1">
      <alignment vertical="center" wrapText="1"/>
      <protection/>
    </xf>
    <xf numFmtId="189" fontId="55" fillId="33" borderId="10" xfId="34" applyNumberFormat="1" applyFont="1" applyFill="1" applyBorder="1" applyAlignment="1">
      <alignment/>
      <protection/>
    </xf>
    <xf numFmtId="187" fontId="55" fillId="33" borderId="10" xfId="34" applyNumberFormat="1" applyFont="1" applyFill="1" applyBorder="1" applyAlignment="1">
      <alignment/>
      <protection/>
    </xf>
    <xf numFmtId="178" fontId="51" fillId="35" borderId="10" xfId="33" applyNumberFormat="1" applyFont="1" applyFill="1" applyBorder="1" applyAlignment="1">
      <alignment/>
      <protection/>
    </xf>
    <xf numFmtId="178" fontId="51" fillId="35" borderId="11" xfId="33" applyNumberFormat="1" applyFont="1" applyFill="1" applyBorder="1" applyAlignment="1">
      <alignment/>
      <protection/>
    </xf>
    <xf numFmtId="189" fontId="51" fillId="33" borderId="10" xfId="0" applyNumberFormat="1" applyFont="1" applyFill="1" applyBorder="1" applyAlignment="1">
      <alignment/>
    </xf>
    <xf numFmtId="189" fontId="1" fillId="33" borderId="10" xfId="0" applyNumberFormat="1" applyFont="1" applyFill="1" applyBorder="1" applyAlignment="1">
      <alignment/>
    </xf>
    <xf numFmtId="187" fontId="1" fillId="33" borderId="10" xfId="0" applyNumberFormat="1" applyFont="1" applyFill="1" applyBorder="1" applyAlignment="1">
      <alignment/>
    </xf>
    <xf numFmtId="4" fontId="51" fillId="33" borderId="10" xfId="0" applyNumberFormat="1" applyFont="1" applyFill="1" applyBorder="1" applyAlignment="1">
      <alignment wrapText="1"/>
    </xf>
    <xf numFmtId="189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3" fillId="33" borderId="10" xfId="33" applyNumberFormat="1" applyFont="1" applyFill="1" applyBorder="1" applyAlignment="1">
      <alignment/>
      <protection/>
    </xf>
    <xf numFmtId="187" fontId="3" fillId="33" borderId="10" xfId="33" applyNumberFormat="1" applyFont="1" applyFill="1" applyBorder="1" applyAlignment="1">
      <alignment/>
      <protection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horizontal="justify" vertical="center" wrapText="1"/>
    </xf>
    <xf numFmtId="189" fontId="51" fillId="33" borderId="10" xfId="0" applyNumberFormat="1" applyFont="1" applyFill="1" applyBorder="1" applyAlignment="1">
      <alignment horizontal="right" wrapText="1"/>
    </xf>
    <xf numFmtId="4" fontId="3" fillId="33" borderId="12" xfId="104" applyNumberFormat="1" applyFont="1" applyFill="1" applyBorder="1" applyAlignment="1">
      <alignment horizontal="right" wrapText="1"/>
      <protection/>
    </xf>
    <xf numFmtId="187" fontId="51" fillId="33" borderId="10" xfId="0" applyNumberFormat="1" applyFont="1" applyFill="1" applyBorder="1" applyAlignment="1">
      <alignment horizontal="right" wrapText="1"/>
    </xf>
    <xf numFmtId="4" fontId="51" fillId="33" borderId="10" xfId="0" applyNumberFormat="1" applyFont="1" applyFill="1" applyBorder="1" applyAlignment="1">
      <alignment horizontal="right" wrapText="1"/>
    </xf>
    <xf numFmtId="4" fontId="51" fillId="33" borderId="10" xfId="0" applyNumberFormat="1" applyFont="1" applyFill="1" applyBorder="1" applyAlignment="1">
      <alignment horizontal="right"/>
    </xf>
    <xf numFmtId="4" fontId="51" fillId="33" borderId="10" xfId="104" applyNumberFormat="1" applyFont="1" applyFill="1" applyBorder="1" applyAlignment="1">
      <alignment horizontal="right"/>
      <protection/>
    </xf>
    <xf numFmtId="189" fontId="51" fillId="33" borderId="10" xfId="104" applyNumberFormat="1" applyFont="1" applyFill="1" applyBorder="1" applyAlignment="1">
      <alignment horizontal="right"/>
      <protection/>
    </xf>
    <xf numFmtId="189" fontId="3" fillId="33" borderId="10" xfId="104" applyNumberFormat="1" applyFont="1" applyFill="1" applyBorder="1" applyAlignment="1">
      <alignment horizontal="right" wrapText="1"/>
      <protection/>
    </xf>
    <xf numFmtId="4" fontId="1" fillId="33" borderId="10" xfId="0" applyNumberFormat="1" applyFont="1" applyFill="1" applyBorder="1" applyAlignment="1">
      <alignment horizontal="right" wrapText="1"/>
    </xf>
    <xf numFmtId="4" fontId="56" fillId="33" borderId="10" xfId="0" applyNumberFormat="1" applyFont="1" applyFill="1" applyBorder="1" applyAlignment="1">
      <alignment horizontal="right" wrapText="1"/>
    </xf>
    <xf numFmtId="4" fontId="3" fillId="33" borderId="13" xfId="104" applyNumberFormat="1" applyFont="1" applyFill="1" applyBorder="1" applyAlignment="1">
      <alignment horizontal="right" wrapText="1"/>
      <protection/>
    </xf>
    <xf numFmtId="0" fontId="55" fillId="33" borderId="10" xfId="0" applyFont="1" applyFill="1" applyBorder="1" applyAlignment="1">
      <alignment horizontal="left" vertical="top" wrapText="1"/>
    </xf>
    <xf numFmtId="4" fontId="1" fillId="33" borderId="13" xfId="104" applyNumberFormat="1" applyFont="1" applyFill="1" applyBorder="1" applyAlignment="1">
      <alignment horizontal="right" wrapText="1"/>
      <protection/>
    </xf>
    <xf numFmtId="0" fontId="1" fillId="33" borderId="10" xfId="0" applyFont="1" applyFill="1" applyBorder="1" applyAlignment="1">
      <alignment horizontal="justify" vertical="center" wrapText="1"/>
    </xf>
    <xf numFmtId="189" fontId="3" fillId="33" borderId="13" xfId="104" applyNumberFormat="1" applyFont="1" applyFill="1" applyBorder="1" applyAlignment="1">
      <alignment horizontal="right" wrapText="1"/>
      <protection/>
    </xf>
    <xf numFmtId="0" fontId="55" fillId="33" borderId="11" xfId="0" applyFont="1" applyFill="1" applyBorder="1" applyAlignment="1">
      <alignment horizontal="justify" vertical="center" wrapText="1"/>
    </xf>
    <xf numFmtId="0" fontId="1" fillId="33" borderId="10" xfId="33" applyFont="1" applyFill="1" applyBorder="1" applyAlignment="1">
      <alignment horizontal="left" vertical="center" wrapText="1"/>
      <protection/>
    </xf>
    <xf numFmtId="189" fontId="1" fillId="33" borderId="10" xfId="33" applyNumberFormat="1" applyFont="1" applyFill="1" applyBorder="1" applyAlignment="1">
      <alignment horizontal="right"/>
      <protection/>
    </xf>
    <xf numFmtId="2" fontId="1" fillId="33" borderId="10" xfId="33" applyNumberFormat="1" applyFont="1" applyFill="1" applyBorder="1" applyAlignment="1">
      <alignment horizontal="right"/>
      <protection/>
    </xf>
    <xf numFmtId="191" fontId="1" fillId="33" borderId="10" xfId="33" applyNumberFormat="1" applyFont="1" applyFill="1" applyBorder="1" applyAlignment="1">
      <alignment horizontal="right"/>
      <protection/>
    </xf>
    <xf numFmtId="2" fontId="1" fillId="33" borderId="11" xfId="33" applyNumberFormat="1" applyFont="1" applyFill="1" applyBorder="1" applyAlignment="1">
      <alignment horizontal="right"/>
      <protection/>
    </xf>
    <xf numFmtId="4" fontId="1" fillId="33" borderId="10" xfId="0" applyNumberFormat="1" applyFont="1" applyFill="1" applyBorder="1" applyAlignment="1">
      <alignment/>
    </xf>
    <xf numFmtId="0" fontId="3" fillId="33" borderId="11" xfId="33" applyFont="1" applyFill="1" applyBorder="1" applyAlignment="1">
      <alignment horizontal="left" vertical="center" wrapText="1"/>
      <protection/>
    </xf>
    <xf numFmtId="187" fontId="51" fillId="33" borderId="10" xfId="0" applyNumberFormat="1" applyFont="1" applyFill="1" applyBorder="1" applyAlignment="1">
      <alignment/>
    </xf>
    <xf numFmtId="189" fontId="1" fillId="33" borderId="10" xfId="33" applyNumberFormat="1" applyFont="1" applyFill="1" applyBorder="1" applyAlignment="1">
      <alignment wrapText="1"/>
      <protection/>
    </xf>
    <xf numFmtId="187" fontId="1" fillId="33" borderId="10" xfId="33" applyNumberFormat="1" applyFont="1" applyFill="1" applyBorder="1" applyAlignment="1">
      <alignment wrapText="1"/>
      <protection/>
    </xf>
    <xf numFmtId="189" fontId="51" fillId="33" borderId="10" xfId="0" applyNumberFormat="1" applyFont="1" applyFill="1" applyBorder="1" applyAlignment="1">
      <alignment horizontal="right"/>
    </xf>
    <xf numFmtId="187" fontId="51" fillId="33" borderId="10" xfId="0" applyNumberFormat="1" applyFont="1" applyFill="1" applyBorder="1" applyAlignment="1">
      <alignment horizontal="right"/>
    </xf>
    <xf numFmtId="0" fontId="51" fillId="33" borderId="14" xfId="0" applyNumberFormat="1" applyFont="1" applyFill="1" applyBorder="1" applyAlignment="1">
      <alignment horizontal="center" vertical="center" wrapText="1"/>
    </xf>
    <xf numFmtId="189" fontId="51" fillId="33" borderId="10" xfId="33" applyNumberFormat="1" applyFont="1" applyFill="1" applyBorder="1" applyAlignment="1">
      <alignment/>
      <protection/>
    </xf>
    <xf numFmtId="187" fontId="51" fillId="33" borderId="10" xfId="33" applyNumberFormat="1" applyFont="1" applyFill="1" applyBorder="1" applyAlignment="1">
      <alignment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189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3" fillId="33" borderId="10" xfId="33" applyNumberFormat="1" applyFont="1" applyFill="1" applyBorder="1" applyAlignment="1">
      <alignment horizontal="right" wrapText="1"/>
      <protection/>
    </xf>
    <xf numFmtId="4" fontId="3" fillId="33" borderId="10" xfId="33" applyNumberFormat="1" applyFont="1" applyFill="1" applyBorder="1" applyAlignment="1">
      <alignment wrapText="1"/>
      <protection/>
    </xf>
    <xf numFmtId="0" fontId="3" fillId="33" borderId="10" xfId="104" applyFont="1" applyFill="1" applyBorder="1" applyAlignment="1">
      <alignment horizontal="left" wrapText="1"/>
      <protection/>
    </xf>
    <xf numFmtId="0" fontId="1" fillId="33" borderId="11" xfId="0" applyNumberFormat="1" applyFont="1" applyFill="1" applyBorder="1" applyAlignment="1">
      <alignment horizontal="center" vertical="center"/>
    </xf>
    <xf numFmtId="189" fontId="3" fillId="33" borderId="10" xfId="33" applyNumberFormat="1" applyFont="1" applyFill="1" applyBorder="1">
      <alignment/>
      <protection/>
    </xf>
    <xf numFmtId="4" fontId="3" fillId="33" borderId="10" xfId="33" applyNumberFormat="1" applyFont="1" applyFill="1" applyBorder="1">
      <alignment/>
      <protection/>
    </xf>
    <xf numFmtId="189" fontId="1" fillId="33" borderId="10" xfId="0" applyNumberFormat="1" applyFont="1" applyFill="1" applyBorder="1" applyAlignment="1">
      <alignment horizontal="right" wrapText="1"/>
    </xf>
    <xf numFmtId="189" fontId="1" fillId="33" borderId="13" xfId="104" applyNumberFormat="1" applyFont="1" applyFill="1" applyBorder="1" applyAlignment="1">
      <alignment horizontal="right" wrapText="1"/>
      <protection/>
    </xf>
    <xf numFmtId="0" fontId="1" fillId="33" borderId="15" xfId="33" applyFont="1" applyFill="1" applyBorder="1" applyAlignment="1">
      <alignment horizontal="justify" vertical="top" wrapText="1"/>
      <protection/>
    </xf>
    <xf numFmtId="4" fontId="1" fillId="33" borderId="10" xfId="33" applyNumberFormat="1" applyFont="1" applyFill="1" applyBorder="1" applyAlignment="1">
      <alignment horizontal="right"/>
      <protection/>
    </xf>
    <xf numFmtId="189" fontId="3" fillId="33" borderId="10" xfId="33" applyNumberFormat="1" applyFont="1" applyFill="1" applyBorder="1" applyAlignment="1">
      <alignment horizontal="right" wrapText="1"/>
      <protection/>
    </xf>
    <xf numFmtId="4" fontId="3" fillId="33" borderId="10" xfId="33" applyNumberFormat="1" applyFont="1" applyFill="1" applyBorder="1" applyAlignment="1">
      <alignment horizontal="right"/>
      <protection/>
    </xf>
    <xf numFmtId="0" fontId="1" fillId="33" borderId="11" xfId="0" applyNumberFormat="1" applyFont="1" applyFill="1" applyBorder="1" applyAlignment="1">
      <alignment horizontal="center" vertical="center" wrapText="1"/>
    </xf>
    <xf numFmtId="189" fontId="3" fillId="33" borderId="10" xfId="33" applyNumberFormat="1" applyFont="1" applyFill="1" applyBorder="1" applyAlignment="1">
      <alignment horizontal="right"/>
      <protection/>
    </xf>
    <xf numFmtId="0" fontId="3" fillId="35" borderId="10" xfId="0" applyFont="1" applyFill="1" applyBorder="1" applyAlignment="1">
      <alignment horizontal="left" wrapText="1"/>
    </xf>
    <xf numFmtId="189" fontId="1" fillId="35" borderId="10" xfId="33" applyNumberFormat="1" applyFont="1" applyFill="1" applyBorder="1" applyAlignment="1">
      <alignment horizontal="right" wrapText="1"/>
      <protection/>
    </xf>
    <xf numFmtId="4" fontId="1" fillId="35" borderId="10" xfId="33" applyNumberFormat="1" applyFont="1" applyFill="1" applyBorder="1" applyAlignment="1">
      <alignment horizontal="right" wrapText="1"/>
      <protection/>
    </xf>
    <xf numFmtId="4" fontId="3" fillId="35" borderId="10" xfId="33" applyNumberFormat="1" applyFont="1" applyFill="1" applyBorder="1" applyAlignment="1">
      <alignment horizontal="right" wrapText="1"/>
      <protection/>
    </xf>
    <xf numFmtId="189" fontId="3" fillId="35" borderId="10" xfId="112" applyNumberFormat="1" applyFont="1" applyFill="1" applyBorder="1" applyAlignment="1" applyProtection="1">
      <alignment horizontal="right"/>
      <protection/>
    </xf>
    <xf numFmtId="4" fontId="3" fillId="35" borderId="10" xfId="112" applyNumberFormat="1" applyFont="1" applyFill="1" applyBorder="1" applyAlignment="1" applyProtection="1">
      <alignment horizontal="right"/>
      <protection/>
    </xf>
    <xf numFmtId="4" fontId="3" fillId="35" borderId="10" xfId="0" applyNumberFormat="1" applyFont="1" applyFill="1" applyBorder="1" applyAlignment="1">
      <alignment horizontal="right"/>
    </xf>
    <xf numFmtId="178" fontId="51" fillId="33" borderId="10" xfId="0" applyNumberFormat="1" applyFont="1" applyFill="1" applyBorder="1" applyAlignment="1">
      <alignment horizontal="right"/>
    </xf>
    <xf numFmtId="173" fontId="51" fillId="33" borderId="10" xfId="0" applyNumberFormat="1" applyFont="1" applyFill="1" applyBorder="1" applyAlignment="1">
      <alignment horizontal="right" wrapText="1"/>
    </xf>
    <xf numFmtId="178" fontId="51" fillId="33" borderId="11" xfId="0" applyNumberFormat="1" applyFont="1" applyFill="1" applyBorder="1" applyAlignment="1">
      <alignment horizontal="right"/>
    </xf>
    <xf numFmtId="187" fontId="51" fillId="33" borderId="11" xfId="0" applyNumberFormat="1" applyFont="1" applyFill="1" applyBorder="1" applyAlignment="1">
      <alignment horizontal="right"/>
    </xf>
    <xf numFmtId="189" fontId="57" fillId="33" borderId="10" xfId="33" applyNumberFormat="1" applyFont="1" applyFill="1" applyBorder="1" applyAlignment="1">
      <alignment wrapText="1"/>
      <protection/>
    </xf>
    <xf numFmtId="0" fontId="1" fillId="33" borderId="16" xfId="0" applyFont="1" applyFill="1" applyBorder="1" applyAlignment="1">
      <alignment vertical="center"/>
    </xf>
    <xf numFmtId="189" fontId="1" fillId="33" borderId="10" xfId="0" applyNumberFormat="1" applyFont="1" applyFill="1" applyBorder="1" applyAlignment="1">
      <alignment vertical="center"/>
    </xf>
    <xf numFmtId="4" fontId="1" fillId="33" borderId="15" xfId="33" applyNumberFormat="1" applyFont="1" applyFill="1" applyBorder="1" applyAlignment="1">
      <alignment horizontal="right" wrapText="1"/>
      <protection/>
    </xf>
    <xf numFmtId="0" fontId="3" fillId="33" borderId="17" xfId="104" applyFont="1" applyFill="1" applyBorder="1" applyAlignment="1">
      <alignment horizontal="left" wrapText="1"/>
      <protection/>
    </xf>
    <xf numFmtId="189" fontId="3" fillId="33" borderId="17" xfId="104" applyNumberFormat="1" applyFont="1" applyFill="1" applyBorder="1" applyAlignment="1">
      <alignment wrapText="1"/>
      <protection/>
    </xf>
    <xf numFmtId="4" fontId="1" fillId="33" borderId="18" xfId="33" applyNumberFormat="1" applyFont="1" applyFill="1" applyBorder="1" applyAlignment="1">
      <alignment horizontal="right" wrapText="1"/>
      <protection/>
    </xf>
    <xf numFmtId="4" fontId="3" fillId="33" borderId="17" xfId="104" applyNumberFormat="1" applyFont="1" applyFill="1" applyBorder="1" applyAlignment="1">
      <alignment wrapText="1"/>
      <protection/>
    </xf>
    <xf numFmtId="4" fontId="3" fillId="33" borderId="17" xfId="33" applyNumberFormat="1" applyFont="1" applyFill="1" applyBorder="1" applyAlignment="1">
      <alignment horizontal="right"/>
      <protection/>
    </xf>
    <xf numFmtId="0" fontId="55" fillId="33" borderId="10" xfId="0" applyFont="1" applyFill="1" applyBorder="1" applyAlignment="1">
      <alignment horizontal="left" wrapText="1"/>
    </xf>
    <xf numFmtId="189" fontId="55" fillId="33" borderId="10" xfId="0" applyNumberFormat="1" applyFont="1" applyFill="1" applyBorder="1" applyAlignment="1">
      <alignment horizontal="right" wrapText="1"/>
    </xf>
    <xf numFmtId="4" fontId="55" fillId="33" borderId="10" xfId="0" applyNumberFormat="1" applyFont="1" applyFill="1" applyBorder="1" applyAlignment="1">
      <alignment horizontal="right" wrapText="1"/>
    </xf>
    <xf numFmtId="0" fontId="5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left" vertical="center" wrapText="1"/>
    </xf>
    <xf numFmtId="189" fontId="1" fillId="33" borderId="15" xfId="33" applyNumberFormat="1" applyFont="1" applyFill="1" applyBorder="1" applyAlignment="1">
      <alignment horizontal="right"/>
      <protection/>
    </xf>
    <xf numFmtId="4" fontId="1" fillId="33" borderId="15" xfId="0" applyNumberFormat="1" applyFont="1" applyFill="1" applyBorder="1" applyAlignment="1">
      <alignment horizontal="right"/>
    </xf>
    <xf numFmtId="4" fontId="1" fillId="33" borderId="15" xfId="112" applyNumberFormat="1" applyFont="1" applyFill="1" applyBorder="1" applyAlignment="1" applyProtection="1">
      <alignment horizontal="right" wrapText="1"/>
      <protection/>
    </xf>
    <xf numFmtId="4" fontId="1" fillId="33" borderId="15" xfId="33" applyNumberFormat="1" applyFont="1" applyFill="1" applyBorder="1" applyAlignment="1">
      <alignment horizontal="right"/>
      <protection/>
    </xf>
    <xf numFmtId="189" fontId="1" fillId="33" borderId="18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4" fontId="1" fillId="33" borderId="18" xfId="112" applyNumberFormat="1" applyFont="1" applyFill="1" applyBorder="1" applyAlignment="1" applyProtection="1">
      <alignment horizontal="right" wrapText="1"/>
      <protection/>
    </xf>
    <xf numFmtId="0" fontId="3" fillId="33" borderId="10" xfId="33" applyFont="1" applyFill="1" applyBorder="1" applyAlignment="1">
      <alignment vertical="center" wrapText="1"/>
      <protection/>
    </xf>
    <xf numFmtId="189" fontId="3" fillId="33" borderId="11" xfId="33" applyNumberFormat="1" applyFont="1" applyFill="1" applyBorder="1" applyAlignment="1">
      <alignment horizontal="right" wrapText="1"/>
      <protection/>
    </xf>
    <xf numFmtId="4" fontId="3" fillId="33" borderId="11" xfId="33" applyNumberFormat="1" applyFont="1" applyFill="1" applyBorder="1" applyAlignment="1">
      <alignment horizontal="right" wrapText="1"/>
      <protection/>
    </xf>
    <xf numFmtId="189" fontId="1" fillId="33" borderId="17" xfId="0" applyNumberFormat="1" applyFont="1" applyFill="1" applyBorder="1" applyAlignment="1">
      <alignment horizontal="right"/>
    </xf>
    <xf numFmtId="0" fontId="3" fillId="33" borderId="10" xfId="33" applyFont="1" applyFill="1" applyBorder="1" applyAlignment="1">
      <alignment horizontal="justify"/>
      <protection/>
    </xf>
    <xf numFmtId="0" fontId="3" fillId="33" borderId="10" xfId="33" applyFont="1" applyFill="1" applyBorder="1" applyAlignment="1">
      <alignment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/>
    </xf>
    <xf numFmtId="0" fontId="3" fillId="33" borderId="10" xfId="33" applyFont="1" applyFill="1" applyBorder="1" applyAlignment="1">
      <alignment horizontal="left" vertical="center" wrapText="1"/>
      <protection/>
    </xf>
    <xf numFmtId="0" fontId="57" fillId="33" borderId="10" xfId="33" applyFont="1" applyFill="1" applyBorder="1" applyAlignment="1">
      <alignment wrapText="1"/>
      <protection/>
    </xf>
    <xf numFmtId="0" fontId="3" fillId="33" borderId="10" xfId="0" applyFont="1" applyFill="1" applyBorder="1" applyAlignment="1">
      <alignment wrapText="1"/>
    </xf>
    <xf numFmtId="4" fontId="55" fillId="33" borderId="10" xfId="0" applyNumberFormat="1" applyFont="1" applyFill="1" applyBorder="1" applyAlignment="1">
      <alignment horizontal="justify" vertical="center" wrapText="1"/>
    </xf>
    <xf numFmtId="0" fontId="0" fillId="36" borderId="0" xfId="0" applyFill="1" applyAlignment="1">
      <alignment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 wrapText="1"/>
    </xf>
    <xf numFmtId="0" fontId="0" fillId="33" borderId="0" xfId="0" applyNumberFormat="1" applyFill="1" applyAlignment="1">
      <alignment horizontal="center" vertical="center"/>
    </xf>
    <xf numFmtId="189" fontId="0" fillId="33" borderId="0" xfId="0" applyNumberFormat="1" applyFill="1" applyAlignment="1">
      <alignment/>
    </xf>
    <xf numFmtId="0" fontId="51" fillId="33" borderId="11" xfId="60" applyFont="1" applyFill="1" applyBorder="1" applyAlignment="1">
      <alignment vertical="center" wrapText="1"/>
      <protection/>
    </xf>
    <xf numFmtId="4" fontId="51" fillId="33" borderId="10" xfId="104" applyNumberFormat="1" applyFont="1" applyFill="1" applyBorder="1" applyAlignment="1">
      <alignment horizontal="right" vertical="center"/>
      <protection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 wrapText="1"/>
    </xf>
    <xf numFmtId="0" fontId="0" fillId="33" borderId="0" xfId="0" applyFill="1" applyAlignment="1">
      <alignment horizontal="right"/>
    </xf>
    <xf numFmtId="0" fontId="51" fillId="33" borderId="0" xfId="0" applyFont="1" applyFill="1" applyAlignment="1">
      <alignment horizontal="center" vertical="center" wrapText="1"/>
    </xf>
    <xf numFmtId="0" fontId="0" fillId="37" borderId="0" xfId="0" applyFill="1" applyAlignment="1">
      <alignment/>
    </xf>
    <xf numFmtId="0" fontId="54" fillId="33" borderId="10" xfId="0" applyNumberFormat="1" applyFont="1" applyFill="1" applyBorder="1" applyAlignment="1">
      <alignment horizontal="center" wrapText="1"/>
    </xf>
    <xf numFmtId="0" fontId="0" fillId="33" borderId="21" xfId="0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3" fillId="33" borderId="22" xfId="104" applyNumberFormat="1" applyFont="1" applyFill="1" applyBorder="1" applyAlignment="1">
      <alignment horizontal="right" wrapText="1"/>
      <protection/>
    </xf>
    <xf numFmtId="4" fontId="55" fillId="33" borderId="10" xfId="0" applyNumberFormat="1" applyFont="1" applyFill="1" applyBorder="1" applyAlignment="1">
      <alignment horizontal="justify" vertical="center"/>
    </xf>
    <xf numFmtId="0" fontId="55" fillId="33" borderId="10" xfId="0" applyFont="1" applyFill="1" applyBorder="1" applyAlignment="1">
      <alignment horizontal="justify" vertical="center"/>
    </xf>
    <xf numFmtId="4" fontId="3" fillId="33" borderId="23" xfId="104" applyNumberFormat="1" applyFont="1" applyFill="1" applyBorder="1" applyAlignment="1">
      <alignment horizontal="right" wrapText="1"/>
      <protection/>
    </xf>
    <xf numFmtId="189" fontId="3" fillId="33" borderId="22" xfId="104" applyNumberFormat="1" applyFont="1" applyFill="1" applyBorder="1" applyAlignment="1">
      <alignment horizontal="right" wrapText="1"/>
      <protection/>
    </xf>
    <xf numFmtId="4" fontId="3" fillId="33" borderId="13" xfId="104" applyNumberFormat="1" applyFont="1" applyFill="1" applyBorder="1" applyAlignment="1">
      <alignment horizontal="righ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172" fontId="51" fillId="33" borderId="14" xfId="0" applyNumberFormat="1" applyFont="1" applyFill="1" applyBorder="1" applyAlignment="1">
      <alignment horizontal="left" vertical="center" wrapText="1"/>
    </xf>
    <xf numFmtId="0" fontId="51" fillId="33" borderId="11" xfId="86" applyFont="1" applyFill="1" applyBorder="1" applyAlignment="1">
      <alignment vertical="center" wrapText="1"/>
      <protection/>
    </xf>
    <xf numFmtId="0" fontId="55" fillId="33" borderId="11" xfId="0" applyFont="1" applyFill="1" applyBorder="1" applyAlignment="1">
      <alignment horizontal="left" vertical="center" wrapText="1"/>
    </xf>
    <xf numFmtId="2" fontId="55" fillId="33" borderId="10" xfId="34" applyNumberFormat="1" applyFont="1" applyFill="1" applyBorder="1" applyAlignment="1">
      <alignment wrapText="1"/>
      <protection/>
    </xf>
    <xf numFmtId="189" fontId="55" fillId="33" borderId="10" xfId="34" applyNumberFormat="1" applyFont="1" applyFill="1" applyBorder="1" applyAlignment="1">
      <alignment horizontal="right"/>
      <protection/>
    </xf>
    <xf numFmtId="4" fontId="55" fillId="33" borderId="10" xfId="34" applyNumberFormat="1" applyFont="1" applyFill="1" applyBorder="1" applyAlignment="1">
      <alignment horizontal="right"/>
      <protection/>
    </xf>
    <xf numFmtId="0" fontId="55" fillId="33" borderId="10" xfId="34" applyFont="1" applyFill="1" applyBorder="1" applyAlignment="1">
      <alignment horizontal="left" wrapText="1"/>
      <protection/>
    </xf>
    <xf numFmtId="4" fontId="0" fillId="33" borderId="10" xfId="0" applyNumberFormat="1" applyFill="1" applyBorder="1" applyAlignment="1">
      <alignment horizontal="right"/>
    </xf>
    <xf numFmtId="0" fontId="3" fillId="33" borderId="11" xfId="33" applyFont="1" applyFill="1" applyBorder="1" applyAlignment="1">
      <alignment vertical="center"/>
      <protection/>
    </xf>
    <xf numFmtId="4" fontId="3" fillId="33" borderId="10" xfId="33" applyNumberFormat="1" applyFont="1" applyFill="1" applyBorder="1" applyAlignment="1">
      <alignment/>
      <protection/>
    </xf>
    <xf numFmtId="187" fontId="3" fillId="33" borderId="10" xfId="33" applyNumberFormat="1" applyFont="1" applyFill="1" applyBorder="1" applyAlignment="1">
      <alignment/>
      <protection/>
    </xf>
    <xf numFmtId="0" fontId="55" fillId="33" borderId="10" xfId="34" applyFont="1" applyFill="1" applyBorder="1">
      <alignment/>
      <protection/>
    </xf>
    <xf numFmtId="4" fontId="55" fillId="33" borderId="10" xfId="34" applyNumberFormat="1" applyFont="1" applyFill="1" applyBorder="1" applyAlignment="1">
      <alignment vertical="center"/>
      <protection/>
    </xf>
    <xf numFmtId="4" fontId="55" fillId="33" borderId="10" xfId="34" applyNumberFormat="1" applyFont="1" applyFill="1" applyBorder="1" applyAlignment="1">
      <alignment horizontal="right" vertical="center"/>
      <protection/>
    </xf>
    <xf numFmtId="4" fontId="55" fillId="33" borderId="10" xfId="34" applyNumberFormat="1" applyFont="1" applyFill="1" applyBorder="1">
      <alignment/>
      <protection/>
    </xf>
    <xf numFmtId="2" fontId="3" fillId="33" borderId="10" xfId="104" applyNumberFormat="1" applyFont="1" applyFill="1" applyBorder="1" applyAlignment="1">
      <alignment horizontal="right" wrapText="1"/>
      <protection/>
    </xf>
    <xf numFmtId="0" fontId="51" fillId="33" borderId="11" xfId="90" applyFont="1" applyFill="1" applyBorder="1" applyAlignment="1">
      <alignment vertical="center" wrapText="1"/>
      <protection/>
    </xf>
    <xf numFmtId="0" fontId="7" fillId="33" borderId="10" xfId="33" applyFont="1" applyFill="1" applyBorder="1" applyAlignment="1">
      <alignment horizontal="center"/>
      <protection/>
    </xf>
    <xf numFmtId="1" fontId="0" fillId="33" borderId="0" xfId="0" applyNumberFormat="1" applyFill="1" applyAlignment="1">
      <alignment/>
    </xf>
    <xf numFmtId="1" fontId="52" fillId="33" borderId="0" xfId="0" applyNumberFormat="1" applyFont="1" applyFill="1" applyAlignment="1">
      <alignment/>
    </xf>
    <xf numFmtId="1" fontId="51" fillId="33" borderId="10" xfId="0" applyNumberFormat="1" applyFont="1" applyFill="1" applyBorder="1" applyAlignment="1">
      <alignment horizontal="center" wrapText="1"/>
    </xf>
    <xf numFmtId="1" fontId="54" fillId="33" borderId="10" xfId="0" applyNumberFormat="1" applyFont="1" applyFill="1" applyBorder="1" applyAlignment="1">
      <alignment horizontal="center" wrapText="1"/>
    </xf>
    <xf numFmtId="1" fontId="51" fillId="33" borderId="10" xfId="0" applyNumberFormat="1" applyFont="1" applyFill="1" applyBorder="1" applyAlignment="1">
      <alignment wrapText="1"/>
    </xf>
    <xf numFmtId="1" fontId="3" fillId="33" borderId="12" xfId="104" applyNumberFormat="1" applyFont="1" applyFill="1" applyBorder="1" applyAlignment="1">
      <alignment horizontal="right" wrapText="1"/>
      <protection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33" applyNumberFormat="1" applyFont="1" applyFill="1" applyBorder="1">
      <alignment/>
      <protection/>
    </xf>
    <xf numFmtId="1" fontId="1" fillId="33" borderId="10" xfId="0" applyNumberFormat="1" applyFont="1" applyFill="1" applyBorder="1" applyAlignment="1">
      <alignment horizontal="right"/>
    </xf>
    <xf numFmtId="1" fontId="3" fillId="33" borderId="13" xfId="104" applyNumberFormat="1" applyFont="1" applyFill="1" applyBorder="1" applyAlignment="1">
      <alignment horizontal="right" wrapText="1"/>
      <protection/>
    </xf>
    <xf numFmtId="1" fontId="1" fillId="33" borderId="10" xfId="33" applyNumberFormat="1" applyFont="1" applyFill="1" applyBorder="1" applyAlignment="1">
      <alignment horizontal="right"/>
      <protection/>
    </xf>
    <xf numFmtId="1" fontId="3" fillId="33" borderId="10" xfId="33" applyNumberFormat="1" applyFont="1" applyFill="1" applyBorder="1" applyAlignment="1">
      <alignment horizontal="right"/>
      <protection/>
    </xf>
    <xf numFmtId="1" fontId="1" fillId="35" borderId="10" xfId="33" applyNumberFormat="1" applyFont="1" applyFill="1" applyBorder="1" applyAlignment="1">
      <alignment horizontal="right" wrapText="1"/>
      <protection/>
    </xf>
    <xf numFmtId="1" fontId="3" fillId="35" borderId="10" xfId="0" applyNumberFormat="1" applyFont="1" applyFill="1" applyBorder="1" applyAlignment="1">
      <alignment horizontal="right"/>
    </xf>
    <xf numFmtId="1" fontId="5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vertical="center"/>
    </xf>
    <xf numFmtId="1" fontId="1" fillId="33" borderId="15" xfId="33" applyNumberFormat="1" applyFont="1" applyFill="1" applyBorder="1" applyAlignment="1">
      <alignment horizontal="right" wrapText="1"/>
      <protection/>
    </xf>
    <xf numFmtId="1" fontId="1" fillId="33" borderId="18" xfId="33" applyNumberFormat="1" applyFont="1" applyFill="1" applyBorder="1" applyAlignment="1">
      <alignment horizontal="right" wrapText="1"/>
      <protection/>
    </xf>
    <xf numFmtId="1" fontId="3" fillId="33" borderId="10" xfId="33" applyNumberFormat="1" applyFont="1" applyFill="1" applyBorder="1" applyAlignment="1">
      <alignment wrapText="1"/>
      <protection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right"/>
    </xf>
    <xf numFmtId="1" fontId="3" fillId="33" borderId="15" xfId="0" applyNumberFormat="1" applyFont="1" applyFill="1" applyBorder="1" applyAlignment="1">
      <alignment horizontal="right" wrapText="1"/>
    </xf>
    <xf numFmtId="1" fontId="1" fillId="33" borderId="18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72" fontId="51" fillId="33" borderId="11" xfId="0" applyNumberFormat="1" applyFont="1" applyFill="1" applyBorder="1" applyAlignment="1">
      <alignment horizontal="left" vertical="center" wrapText="1"/>
    </xf>
    <xf numFmtId="172" fontId="51" fillId="33" borderId="13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left" wrapText="1"/>
    </xf>
    <xf numFmtId="173" fontId="51" fillId="33" borderId="13" xfId="0" applyNumberFormat="1" applyFont="1" applyFill="1" applyBorder="1" applyAlignment="1">
      <alignment horizontal="left" wrapText="1"/>
    </xf>
    <xf numFmtId="0" fontId="1" fillId="33" borderId="11" xfId="0" applyNumberFormat="1" applyFont="1" applyFill="1" applyBorder="1" applyAlignment="1">
      <alignment horizontal="left" vertical="center"/>
    </xf>
    <xf numFmtId="0" fontId="1" fillId="33" borderId="24" xfId="0" applyNumberFormat="1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horizontal="left" vertical="center" wrapText="1"/>
    </xf>
    <xf numFmtId="2" fontId="1" fillId="33" borderId="13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/>
    </xf>
    <xf numFmtId="0" fontId="58" fillId="33" borderId="10" xfId="0" applyFont="1" applyFill="1" applyBorder="1" applyAlignment="1">
      <alignment horizontal="center" vertical="top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189" fontId="51" fillId="33" borderId="10" xfId="0" applyNumberFormat="1" applyFont="1" applyFill="1" applyBorder="1" applyAlignment="1">
      <alignment horizontal="center" vertical="center" wrapText="1"/>
    </xf>
    <xf numFmtId="18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0" fontId="1" fillId="33" borderId="13" xfId="0" applyNumberFormat="1" applyFont="1" applyFill="1" applyBorder="1" applyAlignment="1">
      <alignment horizontal="left" vertical="center"/>
    </xf>
    <xf numFmtId="0" fontId="1" fillId="33" borderId="23" xfId="0" applyNumberFormat="1" applyFont="1" applyFill="1" applyBorder="1" applyAlignment="1">
      <alignment horizontal="left" vertical="center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2 3" xfId="68"/>
    <cellStyle name="Обычный 2 2 4" xfId="69"/>
    <cellStyle name="Обычный 2 2 5" xfId="70"/>
    <cellStyle name="Обычный 2 2 6" xfId="71"/>
    <cellStyle name="Обычный 2 2 7" xfId="72"/>
    <cellStyle name="Обычный 2 3" xfId="73"/>
    <cellStyle name="Обычный 2 4" xfId="74"/>
    <cellStyle name="Обычный 2 5" xfId="75"/>
    <cellStyle name="Обычный 2 6" xfId="76"/>
    <cellStyle name="Обычный 2 7" xfId="77"/>
    <cellStyle name="Обычный 20" xfId="78"/>
    <cellStyle name="Обычный 21" xfId="79"/>
    <cellStyle name="Обычный 22" xfId="80"/>
    <cellStyle name="Обычный 23" xfId="81"/>
    <cellStyle name="Обычный 24" xfId="82"/>
    <cellStyle name="Обычный 25" xfId="83"/>
    <cellStyle name="Обычный 26" xfId="84"/>
    <cellStyle name="Обычный 27" xfId="85"/>
    <cellStyle name="Обычный 28" xfId="86"/>
    <cellStyle name="Обычный 29" xfId="87"/>
    <cellStyle name="Обычный 3" xfId="88"/>
    <cellStyle name="Обычный 30" xfId="89"/>
    <cellStyle name="Обычный 31" xfId="90"/>
    <cellStyle name="Обычный 32" xfId="91"/>
    <cellStyle name="Обычный 33" xfId="92"/>
    <cellStyle name="Обычный 34" xfId="93"/>
    <cellStyle name="Обычный 35" xfId="94"/>
    <cellStyle name="Обычный 36" xfId="95"/>
    <cellStyle name="Обычный 37" xfId="96"/>
    <cellStyle name="Обычный 38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Обычный_Лист1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dxfs count="34"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color rgb="FF9C0006"/>
      </font>
    </dxf>
    <dxf>
      <font>
        <color rgb="FF9C0006"/>
      </font>
      <border/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425"/>
  <sheetViews>
    <sheetView tabSelected="1" zoomScale="90" zoomScaleNormal="90" zoomScaleSheetLayoutView="85" workbookViewId="0" topLeftCell="A382">
      <selection activeCell="C20" sqref="C20"/>
    </sheetView>
  </sheetViews>
  <sheetFormatPr defaultColWidth="1.625" defaultRowHeight="12.75"/>
  <cols>
    <col min="1" max="1" width="6.25390625" style="19" customWidth="1"/>
    <col min="2" max="2" width="34.875" style="0" customWidth="1"/>
    <col min="3" max="3" width="16.875" style="13" customWidth="1"/>
    <col min="4" max="4" width="16.25390625" style="0" customWidth="1"/>
    <col min="5" max="5" width="12.125" style="208" customWidth="1"/>
    <col min="6" max="6" width="14.75390625" style="0" customWidth="1"/>
    <col min="7" max="7" width="12.875" style="0" customWidth="1"/>
    <col min="8" max="8" width="15.625" style="0" customWidth="1"/>
    <col min="9" max="9" width="14.375" style="0" customWidth="1"/>
    <col min="10" max="10" width="15.25390625" style="0" customWidth="1"/>
    <col min="11" max="11" width="12.875" style="0" customWidth="1"/>
    <col min="12" max="12" width="15.00390625" style="0" customWidth="1"/>
    <col min="13" max="13" width="11.00390625" style="0" customWidth="1"/>
    <col min="14" max="14" width="12.125" style="0" customWidth="1"/>
    <col min="15" max="15" width="7.125" style="0" hidden="1" customWidth="1"/>
    <col min="16" max="16" width="9.125" style="0" hidden="1" customWidth="1"/>
    <col min="17" max="17" width="12.625" style="0" hidden="1" customWidth="1"/>
    <col min="18" max="69" width="9.125" style="0" hidden="1" customWidth="1"/>
    <col min="70" max="70" width="8.625" style="0" hidden="1" customWidth="1"/>
    <col min="71" max="71" width="14.625" style="0" hidden="1" customWidth="1"/>
    <col min="72" max="82" width="9.125" style="0" hidden="1" customWidth="1"/>
    <col min="83" max="83" width="4.25390625" style="0" hidden="1" customWidth="1"/>
    <col min="84" max="97" width="9.125" style="0" hidden="1" customWidth="1"/>
    <col min="98" max="98" width="9.00390625" style="0" hidden="1" customWidth="1"/>
    <col min="99" max="115" width="9.125" style="0" hidden="1" customWidth="1"/>
    <col min="116" max="116" width="1.625" style="0" hidden="1" customWidth="1"/>
    <col min="117" max="117" width="10.625" style="0" hidden="1" customWidth="1"/>
  </cols>
  <sheetData>
    <row r="1" spans="1:15" ht="12.75">
      <c r="A1" s="142"/>
      <c r="B1" s="1"/>
      <c r="C1" s="143"/>
      <c r="D1" s="1"/>
      <c r="E1" s="183"/>
      <c r="F1" s="1"/>
      <c r="G1" s="1"/>
      <c r="H1" s="1"/>
      <c r="I1" s="1"/>
      <c r="J1" s="1"/>
      <c r="K1" s="1"/>
      <c r="L1" s="1"/>
      <c r="M1" s="1"/>
      <c r="N1" s="1"/>
      <c r="O1" s="148"/>
    </row>
    <row r="2" spans="1:15" ht="12.75">
      <c r="A2" s="20"/>
      <c r="B2" s="3"/>
      <c r="C2" s="14"/>
      <c r="D2" s="3"/>
      <c r="E2" s="184"/>
      <c r="F2" s="3"/>
      <c r="G2" s="3"/>
      <c r="H2" s="3"/>
      <c r="I2" s="3"/>
      <c r="J2" s="3"/>
      <c r="K2" s="3"/>
      <c r="L2" s="3"/>
      <c r="M2" s="226" t="s">
        <v>29</v>
      </c>
      <c r="N2" s="226"/>
      <c r="O2" s="226"/>
    </row>
    <row r="3" spans="1:15" s="1" customFormat="1" ht="12.75">
      <c r="A3" s="20"/>
      <c r="B3" s="3"/>
      <c r="C3" s="14"/>
      <c r="D3" s="3"/>
      <c r="E3" s="184"/>
      <c r="F3" s="3"/>
      <c r="G3" s="3"/>
      <c r="H3" s="3"/>
      <c r="I3" s="3"/>
      <c r="J3" s="3"/>
      <c r="K3" s="3"/>
      <c r="L3" s="3"/>
      <c r="M3" s="3"/>
      <c r="N3" s="4"/>
      <c r="O3" s="3"/>
    </row>
    <row r="4" spans="1:15" s="1" customFormat="1" ht="12.75">
      <c r="A4" s="20"/>
      <c r="B4" s="3"/>
      <c r="C4" s="14"/>
      <c r="D4" s="3"/>
      <c r="E4" s="184"/>
      <c r="F4" s="3"/>
      <c r="G4" s="3"/>
      <c r="H4" s="3"/>
      <c r="I4" s="3"/>
      <c r="J4" s="3"/>
      <c r="K4" s="3"/>
      <c r="L4" s="3"/>
      <c r="M4" s="3"/>
      <c r="N4" s="3"/>
      <c r="O4" s="149"/>
    </row>
    <row r="5" spans="1:119" s="1" customFormat="1" ht="45.75" customHeight="1">
      <c r="A5" s="227" t="s">
        <v>42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DN5" s="152"/>
      <c r="DO5" s="10"/>
    </row>
    <row r="6" spans="1:15" s="1" customFormat="1" ht="40.5" customHeight="1">
      <c r="A6" s="228" t="s">
        <v>0</v>
      </c>
      <c r="B6" s="224" t="s">
        <v>1</v>
      </c>
      <c r="C6" s="230" t="s">
        <v>2</v>
      </c>
      <c r="D6" s="224" t="s">
        <v>4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163"/>
    </row>
    <row r="7" spans="1:15" s="1" customFormat="1" ht="51">
      <c r="A7" s="229"/>
      <c r="B7" s="225"/>
      <c r="C7" s="231"/>
      <c r="D7" s="162" t="s">
        <v>5</v>
      </c>
      <c r="E7" s="224" t="s">
        <v>6</v>
      </c>
      <c r="F7" s="225"/>
      <c r="G7" s="224" t="s">
        <v>8</v>
      </c>
      <c r="H7" s="225"/>
      <c r="I7" s="224" t="s">
        <v>10</v>
      </c>
      <c r="J7" s="225"/>
      <c r="K7" s="224" t="s">
        <v>11</v>
      </c>
      <c r="L7" s="225"/>
      <c r="M7" s="224" t="s">
        <v>12</v>
      </c>
      <c r="N7" s="225"/>
      <c r="O7" s="162" t="s">
        <v>14</v>
      </c>
    </row>
    <row r="8" spans="1:15" s="1" customFormat="1" ht="15">
      <c r="A8" s="229"/>
      <c r="B8" s="232"/>
      <c r="C8" s="15" t="s">
        <v>3</v>
      </c>
      <c r="D8" s="6" t="s">
        <v>3</v>
      </c>
      <c r="E8" s="185" t="s">
        <v>7</v>
      </c>
      <c r="F8" s="5" t="s">
        <v>3</v>
      </c>
      <c r="G8" s="5" t="s">
        <v>9</v>
      </c>
      <c r="H8" s="5" t="s">
        <v>3</v>
      </c>
      <c r="I8" s="6" t="s">
        <v>9</v>
      </c>
      <c r="J8" s="6" t="s">
        <v>3</v>
      </c>
      <c r="K8" s="5" t="s">
        <v>9</v>
      </c>
      <c r="L8" s="5" t="s">
        <v>3</v>
      </c>
      <c r="M8" s="5" t="s">
        <v>13</v>
      </c>
      <c r="N8" s="5" t="s">
        <v>3</v>
      </c>
      <c r="O8" s="6" t="s">
        <v>3</v>
      </c>
    </row>
    <row r="9" spans="1:15" s="1" customFormat="1" ht="12.75">
      <c r="A9" s="21">
        <v>1</v>
      </c>
      <c r="B9" s="7">
        <v>2</v>
      </c>
      <c r="C9" s="151">
        <v>3</v>
      </c>
      <c r="D9" s="7">
        <v>4</v>
      </c>
      <c r="E9" s="186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18</v>
      </c>
    </row>
    <row r="10" spans="1:15" s="150" customFormat="1" ht="18.75">
      <c r="A10" s="213" t="s">
        <v>59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5"/>
    </row>
    <row r="11" spans="1:15" ht="12.75" customHeight="1">
      <c r="A11" s="216" t="s">
        <v>179</v>
      </c>
      <c r="B11" s="217"/>
      <c r="C11" s="16">
        <f aca="true" t="shared" si="0" ref="C11:N11">SUM(C12+C14+C22+C26+C36+C62+C74+C298+C308+C318+C321+C340+C355+C358+C360+C378+C393+C406+C408+C410+C412+C415+C419+C422)</f>
        <v>539344356.2392001</v>
      </c>
      <c r="D11" s="16">
        <f t="shared" si="0"/>
        <v>48029997.29060001</v>
      </c>
      <c r="E11" s="187">
        <f t="shared" si="0"/>
        <v>7</v>
      </c>
      <c r="F11" s="16">
        <f t="shared" si="0"/>
        <v>11954117</v>
      </c>
      <c r="G11" s="16">
        <f t="shared" si="0"/>
        <v>123645.07999999999</v>
      </c>
      <c r="H11" s="16">
        <f t="shared" si="0"/>
        <v>398333163.71559995</v>
      </c>
      <c r="I11" s="16">
        <f t="shared" si="0"/>
        <v>1378</v>
      </c>
      <c r="J11" s="16">
        <f t="shared" si="0"/>
        <v>3845345.6</v>
      </c>
      <c r="K11" s="16">
        <f t="shared" si="0"/>
        <v>38429.240000000005</v>
      </c>
      <c r="L11" s="16">
        <f t="shared" si="0"/>
        <v>48471022.85099999</v>
      </c>
      <c r="M11" s="16">
        <f t="shared" si="0"/>
        <v>2189.7360000000003</v>
      </c>
      <c r="N11" s="16">
        <f t="shared" si="0"/>
        <v>28710709.782</v>
      </c>
      <c r="O11" s="16" t="e">
        <f>SUM(O12+O14+O22+O26+O36+O62+O74+O298+O308+#REF!+O318+O321+O340+O355+O358+O360+O378+O393+O406+O408+O410+O412+O415+O419+O422)</f>
        <v>#REF!</v>
      </c>
    </row>
    <row r="12" spans="1:15" ht="15" customHeight="1">
      <c r="A12" s="161" t="s">
        <v>30</v>
      </c>
      <c r="B12" s="105"/>
      <c r="C12" s="37">
        <f>SUM(C13)</f>
        <v>1259310</v>
      </c>
      <c r="D12" s="38">
        <f aca="true" t="shared" si="1" ref="D12:O12">SUM(D13)</f>
        <v>1259310</v>
      </c>
      <c r="E12" s="192">
        <f t="shared" si="1"/>
        <v>0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</row>
    <row r="13" spans="1:15" ht="12.75">
      <c r="A13" s="76">
        <v>1</v>
      </c>
      <c r="B13" s="23" t="s">
        <v>31</v>
      </c>
      <c r="C13" s="39">
        <v>1259310</v>
      </c>
      <c r="D13" s="40">
        <v>1259310</v>
      </c>
      <c r="E13" s="187">
        <v>0</v>
      </c>
      <c r="F13" s="8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  <c r="O13" s="8">
        <v>0</v>
      </c>
    </row>
    <row r="14" spans="1:15" ht="18.75" customHeight="1">
      <c r="A14" s="220" t="s">
        <v>40</v>
      </c>
      <c r="B14" s="221"/>
      <c r="C14" s="106">
        <f>SUM(C15:C21)</f>
        <v>8837148.24</v>
      </c>
      <c r="D14" s="106">
        <f>SUM(D15:D21)</f>
        <v>0</v>
      </c>
      <c r="E14" s="200">
        <f>SUM(E15:E21)</f>
        <v>2</v>
      </c>
      <c r="F14" s="106">
        <f aca="true" t="shared" si="2" ref="F14:O14">SUM(F15:F21)</f>
        <v>3415462</v>
      </c>
      <c r="G14" s="106">
        <f t="shared" si="2"/>
        <v>1550.0800000000002</v>
      </c>
      <c r="H14" s="106">
        <f t="shared" si="2"/>
        <v>4790894.239999999</v>
      </c>
      <c r="I14" s="106">
        <v>0</v>
      </c>
      <c r="J14" s="106">
        <v>0</v>
      </c>
      <c r="K14" s="106">
        <f t="shared" si="2"/>
        <v>1200</v>
      </c>
      <c r="L14" s="106">
        <f t="shared" si="2"/>
        <v>630792</v>
      </c>
      <c r="M14" s="106">
        <f t="shared" si="2"/>
        <v>0</v>
      </c>
      <c r="N14" s="106">
        <f t="shared" si="2"/>
        <v>0</v>
      </c>
      <c r="O14" s="106" t="e">
        <f t="shared" si="2"/>
        <v>#REF!</v>
      </c>
    </row>
    <row r="15" spans="1:15" ht="12.75">
      <c r="A15" s="82">
        <v>2</v>
      </c>
      <c r="B15" s="81" t="s">
        <v>43</v>
      </c>
      <c r="C15" s="24">
        <v>1658182.01</v>
      </c>
      <c r="D15" s="107">
        <v>0</v>
      </c>
      <c r="E15" s="201">
        <v>0</v>
      </c>
      <c r="F15" s="107">
        <v>0</v>
      </c>
      <c r="G15" s="107">
        <v>536.5</v>
      </c>
      <c r="H15" s="25">
        <v>1658182.01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 t="e">
        <f>SUM(#REF!)</f>
        <v>#REF!</v>
      </c>
    </row>
    <row r="16" spans="1:15" ht="12.75">
      <c r="A16" s="82">
        <v>3</v>
      </c>
      <c r="B16" s="108" t="s">
        <v>44</v>
      </c>
      <c r="C16" s="109">
        <v>1096903.62</v>
      </c>
      <c r="D16" s="110">
        <v>0</v>
      </c>
      <c r="E16" s="202">
        <v>0</v>
      </c>
      <c r="F16" s="110">
        <v>0</v>
      </c>
      <c r="G16" s="110">
        <v>354.9</v>
      </c>
      <c r="H16" s="111">
        <v>1096903.62</v>
      </c>
      <c r="I16" s="78">
        <v>0</v>
      </c>
      <c r="J16" s="78">
        <v>0</v>
      </c>
      <c r="K16" s="112">
        <v>0</v>
      </c>
      <c r="L16" s="112">
        <v>0</v>
      </c>
      <c r="M16" s="112">
        <v>0</v>
      </c>
      <c r="N16" s="38">
        <v>0</v>
      </c>
      <c r="O16" s="38">
        <v>0</v>
      </c>
    </row>
    <row r="17" spans="1:15" ht="12.75">
      <c r="A17" s="82">
        <v>4</v>
      </c>
      <c r="B17" s="81" t="s">
        <v>60</v>
      </c>
      <c r="C17" s="84">
        <v>1707731</v>
      </c>
      <c r="D17" s="9">
        <v>0</v>
      </c>
      <c r="E17" s="191">
        <v>1</v>
      </c>
      <c r="F17" s="84">
        <v>1707731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</row>
    <row r="18" spans="1:15" ht="12.75">
      <c r="A18" s="82">
        <v>5</v>
      </c>
      <c r="B18" s="81" t="s">
        <v>61</v>
      </c>
      <c r="C18" s="51">
        <v>630792</v>
      </c>
      <c r="D18" s="80">
        <v>0</v>
      </c>
      <c r="E18" s="203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0">
        <v>1200</v>
      </c>
      <c r="L18" s="51">
        <v>630792</v>
      </c>
      <c r="M18" s="80">
        <v>0</v>
      </c>
      <c r="N18" s="80">
        <v>0</v>
      </c>
      <c r="O18" s="80">
        <v>0</v>
      </c>
    </row>
    <row r="19" spans="1:15" ht="12.75">
      <c r="A19" s="82">
        <v>6</v>
      </c>
      <c r="B19" s="81" t="s">
        <v>62</v>
      </c>
      <c r="C19" s="89">
        <v>1094060.14</v>
      </c>
      <c r="D19" s="80">
        <v>0</v>
      </c>
      <c r="E19" s="191">
        <v>0</v>
      </c>
      <c r="F19" s="84">
        <v>0</v>
      </c>
      <c r="G19" s="84">
        <v>353.98</v>
      </c>
      <c r="H19" s="89">
        <v>1094060.14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</row>
    <row r="20" spans="1:15" ht="12.75">
      <c r="A20" s="82">
        <v>7</v>
      </c>
      <c r="B20" s="81" t="s">
        <v>63</v>
      </c>
      <c r="C20" s="89">
        <v>1707731</v>
      </c>
      <c r="D20" s="80">
        <v>0</v>
      </c>
      <c r="E20" s="203">
        <v>1</v>
      </c>
      <c r="F20" s="84">
        <v>1707731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</row>
    <row r="21" spans="1:15" ht="12.75">
      <c r="A21" s="82">
        <v>8</v>
      </c>
      <c r="B21" s="81" t="s">
        <v>298</v>
      </c>
      <c r="C21" s="89">
        <v>941748.47</v>
      </c>
      <c r="D21" s="80">
        <v>0</v>
      </c>
      <c r="E21" s="203">
        <v>0</v>
      </c>
      <c r="F21" s="80">
        <v>0</v>
      </c>
      <c r="G21" s="80">
        <v>304.7</v>
      </c>
      <c r="H21" s="79">
        <v>941748.47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</row>
    <row r="22" spans="1:15" ht="18.75" customHeight="1">
      <c r="A22" s="161" t="s">
        <v>18</v>
      </c>
      <c r="B22" s="147"/>
      <c r="C22" s="37">
        <f>SUM(C23:C25)</f>
        <v>3241196.3</v>
      </c>
      <c r="D22" s="37">
        <f aca="true" t="shared" si="3" ref="D22:O22">SUM(D23:D25)</f>
        <v>0</v>
      </c>
      <c r="E22" s="192">
        <f t="shared" si="3"/>
        <v>0</v>
      </c>
      <c r="F22" s="37">
        <f t="shared" si="3"/>
        <v>0</v>
      </c>
      <c r="G22" s="37">
        <f t="shared" si="3"/>
        <v>1046.32</v>
      </c>
      <c r="H22" s="37">
        <f t="shared" si="3"/>
        <v>3241196.3</v>
      </c>
      <c r="I22" s="37">
        <f t="shared" si="3"/>
        <v>0</v>
      </c>
      <c r="J22" s="37">
        <f t="shared" si="3"/>
        <v>0</v>
      </c>
      <c r="K22" s="37">
        <f t="shared" si="3"/>
        <v>0</v>
      </c>
      <c r="L22" s="37">
        <f t="shared" si="3"/>
        <v>0</v>
      </c>
      <c r="M22" s="37">
        <f t="shared" si="3"/>
        <v>0</v>
      </c>
      <c r="N22" s="37">
        <f t="shared" si="3"/>
        <v>0</v>
      </c>
      <c r="O22" s="37">
        <f t="shared" si="3"/>
        <v>0</v>
      </c>
    </row>
    <row r="23" spans="1:15" ht="12.75">
      <c r="A23" s="76">
        <v>9</v>
      </c>
      <c r="B23" s="113" t="s">
        <v>64</v>
      </c>
      <c r="C23" s="114">
        <v>1266189</v>
      </c>
      <c r="D23" s="38">
        <v>0</v>
      </c>
      <c r="E23" s="192">
        <v>0</v>
      </c>
      <c r="F23" s="38">
        <v>0</v>
      </c>
      <c r="G23" s="115">
        <v>408.75</v>
      </c>
      <c r="H23" s="115">
        <v>1266189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</row>
    <row r="24" spans="1:15" ht="12.75">
      <c r="A24" s="76">
        <v>10</v>
      </c>
      <c r="B24" s="113" t="s">
        <v>65</v>
      </c>
      <c r="C24" s="114">
        <v>873492.3</v>
      </c>
      <c r="D24" s="38">
        <v>0</v>
      </c>
      <c r="E24" s="192">
        <v>0</v>
      </c>
      <c r="F24" s="38">
        <v>0</v>
      </c>
      <c r="G24" s="115">
        <v>281.98</v>
      </c>
      <c r="H24" s="115">
        <v>873492.3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</row>
    <row r="25" spans="1:15" ht="12.75">
      <c r="A25" s="76">
        <v>11</v>
      </c>
      <c r="B25" s="116" t="s">
        <v>45</v>
      </c>
      <c r="C25" s="114">
        <v>1101515</v>
      </c>
      <c r="D25" s="117">
        <v>0</v>
      </c>
      <c r="E25" s="204">
        <v>0</v>
      </c>
      <c r="F25" s="117">
        <v>0</v>
      </c>
      <c r="G25" s="115">
        <v>355.59</v>
      </c>
      <c r="H25" s="115">
        <v>1101515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</row>
    <row r="26" spans="1:15" ht="21.75" customHeight="1">
      <c r="A26" s="222" t="s">
        <v>17</v>
      </c>
      <c r="B26" s="223"/>
      <c r="C26" s="37">
        <f aca="true" t="shared" si="4" ref="C26:N26">SUM(C27:C35)</f>
        <v>12460559.349999998</v>
      </c>
      <c r="D26" s="37">
        <f t="shared" si="4"/>
        <v>0</v>
      </c>
      <c r="E26" s="192">
        <f t="shared" si="4"/>
        <v>0</v>
      </c>
      <c r="F26" s="37">
        <f t="shared" si="4"/>
        <v>0</v>
      </c>
      <c r="G26" s="37">
        <f t="shared" si="4"/>
        <v>3936.5</v>
      </c>
      <c r="H26" s="37">
        <f t="shared" si="4"/>
        <v>12460559.349999998</v>
      </c>
      <c r="I26" s="37">
        <f t="shared" si="4"/>
        <v>0</v>
      </c>
      <c r="J26" s="37">
        <f t="shared" si="4"/>
        <v>0</v>
      </c>
      <c r="K26" s="37">
        <f t="shared" si="4"/>
        <v>0</v>
      </c>
      <c r="L26" s="37">
        <f t="shared" si="4"/>
        <v>0</v>
      </c>
      <c r="M26" s="37">
        <f t="shared" si="4"/>
        <v>0</v>
      </c>
      <c r="N26" s="37">
        <f t="shared" si="4"/>
        <v>0</v>
      </c>
      <c r="O26" s="37">
        <f>SUM(O27:O34)</f>
        <v>0</v>
      </c>
    </row>
    <row r="27" spans="1:15" ht="12.75">
      <c r="A27" s="76">
        <v>12</v>
      </c>
      <c r="B27" s="168" t="s">
        <v>46</v>
      </c>
      <c r="C27" s="169">
        <v>1282186.94</v>
      </c>
      <c r="D27" s="78">
        <v>0</v>
      </c>
      <c r="E27" s="190">
        <v>0</v>
      </c>
      <c r="F27" s="78">
        <v>0</v>
      </c>
      <c r="G27" s="78">
        <v>458</v>
      </c>
      <c r="H27" s="170">
        <v>1282186.94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1:15" ht="12.75">
      <c r="A28" s="76">
        <v>13</v>
      </c>
      <c r="B28" s="168" t="s">
        <v>48</v>
      </c>
      <c r="C28" s="169">
        <v>2787936.01</v>
      </c>
      <c r="D28" s="78">
        <v>0</v>
      </c>
      <c r="E28" s="190">
        <v>0</v>
      </c>
      <c r="F28" s="78">
        <v>0</v>
      </c>
      <c r="G28" s="78">
        <v>998</v>
      </c>
      <c r="H28" s="170">
        <v>2787936.01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1:15" ht="12.75">
      <c r="A29" s="76">
        <v>14</v>
      </c>
      <c r="B29" s="168" t="s">
        <v>49</v>
      </c>
      <c r="C29" s="169">
        <v>1436638.65</v>
      </c>
      <c r="D29" s="78">
        <v>0</v>
      </c>
      <c r="E29" s="190">
        <v>0</v>
      </c>
      <c r="F29" s="78">
        <v>0</v>
      </c>
      <c r="G29" s="78">
        <v>514</v>
      </c>
      <c r="H29" s="170">
        <v>1436638.65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1:15" ht="12.75">
      <c r="A30" s="76">
        <v>15</v>
      </c>
      <c r="B30" s="171" t="s">
        <v>66</v>
      </c>
      <c r="C30" s="169">
        <v>1736987.26</v>
      </c>
      <c r="D30" s="172">
        <v>0</v>
      </c>
      <c r="E30" s="205">
        <v>0</v>
      </c>
      <c r="F30" s="172">
        <v>0</v>
      </c>
      <c r="G30" s="38">
        <v>621</v>
      </c>
      <c r="H30" s="170">
        <v>1736987.26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</row>
    <row r="31" spans="1:15" ht="12.75">
      <c r="A31" s="76">
        <v>16</v>
      </c>
      <c r="B31" s="173" t="s">
        <v>32</v>
      </c>
      <c r="C31" s="174">
        <v>952572.47</v>
      </c>
      <c r="D31" s="31">
        <v>0</v>
      </c>
      <c r="E31" s="187">
        <v>0</v>
      </c>
      <c r="F31" s="8">
        <v>0</v>
      </c>
      <c r="G31" s="31">
        <v>340</v>
      </c>
      <c r="H31" s="175">
        <v>952572.47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v>0</v>
      </c>
      <c r="O31" s="38">
        <v>0</v>
      </c>
    </row>
    <row r="32" spans="1:15" ht="12.75">
      <c r="A32" s="76">
        <v>17</v>
      </c>
      <c r="B32" s="176" t="s">
        <v>285</v>
      </c>
      <c r="C32" s="170">
        <v>1860903.39</v>
      </c>
      <c r="D32" s="31">
        <v>0</v>
      </c>
      <c r="E32" s="187">
        <v>0</v>
      </c>
      <c r="F32" s="8">
        <v>0</v>
      </c>
      <c r="G32" s="31">
        <v>216</v>
      </c>
      <c r="H32" s="170">
        <v>1860903.39</v>
      </c>
      <c r="I32" s="31">
        <v>0</v>
      </c>
      <c r="J32" s="31"/>
      <c r="K32" s="31"/>
      <c r="L32" s="31"/>
      <c r="M32" s="31"/>
      <c r="N32" s="32"/>
      <c r="O32" s="38">
        <v>0</v>
      </c>
    </row>
    <row r="33" spans="1:15" ht="12.75">
      <c r="A33" s="76">
        <v>18</v>
      </c>
      <c r="B33" s="177" t="s">
        <v>67</v>
      </c>
      <c r="C33" s="178">
        <v>719275.6</v>
      </c>
      <c r="D33" s="78">
        <v>0</v>
      </c>
      <c r="E33" s="190">
        <v>0</v>
      </c>
      <c r="F33" s="78">
        <v>0</v>
      </c>
      <c r="G33" s="78">
        <v>257</v>
      </c>
      <c r="H33" s="178">
        <v>719275.6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38">
        <v>0</v>
      </c>
    </row>
    <row r="34" spans="1:15" ht="12.75">
      <c r="A34" s="76">
        <v>19</v>
      </c>
      <c r="B34" s="179" t="s">
        <v>47</v>
      </c>
      <c r="C34" s="170">
        <v>863079.03</v>
      </c>
      <c r="D34" s="78">
        <v>0</v>
      </c>
      <c r="E34" s="190">
        <v>0</v>
      </c>
      <c r="F34" s="78">
        <v>0</v>
      </c>
      <c r="G34" s="78">
        <v>308</v>
      </c>
      <c r="H34" s="170">
        <v>863079.03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38">
        <v>0</v>
      </c>
    </row>
    <row r="35" spans="1:15" s="139" customFormat="1" ht="12.75">
      <c r="A35" s="76">
        <v>20</v>
      </c>
      <c r="B35" s="28" t="s">
        <v>284</v>
      </c>
      <c r="C35" s="29">
        <v>820980</v>
      </c>
      <c r="D35" s="31">
        <v>0</v>
      </c>
      <c r="E35" s="187">
        <v>0</v>
      </c>
      <c r="F35" s="8">
        <v>0</v>
      </c>
      <c r="G35" s="31">
        <v>224.5</v>
      </c>
      <c r="H35" s="30">
        <v>820980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8"/>
    </row>
    <row r="36" spans="1:15" ht="12.75">
      <c r="A36" s="219" t="s">
        <v>15</v>
      </c>
      <c r="B36" s="234"/>
      <c r="C36" s="106">
        <f aca="true" t="shared" si="5" ref="C36:N36">SUM(C37:C61)</f>
        <v>67767411.92</v>
      </c>
      <c r="D36" s="106">
        <f t="shared" si="5"/>
        <v>1809925.33</v>
      </c>
      <c r="E36" s="200">
        <f t="shared" si="5"/>
        <v>5</v>
      </c>
      <c r="F36" s="106">
        <f t="shared" si="5"/>
        <v>8538655</v>
      </c>
      <c r="G36" s="106">
        <f t="shared" si="5"/>
        <v>12873.519999999999</v>
      </c>
      <c r="H36" s="106">
        <f t="shared" si="5"/>
        <v>43464743.54399999</v>
      </c>
      <c r="I36" s="106">
        <f t="shared" si="5"/>
        <v>0</v>
      </c>
      <c r="J36" s="106">
        <f t="shared" si="5"/>
        <v>0</v>
      </c>
      <c r="K36" s="106">
        <f t="shared" si="5"/>
        <v>14320.860000000002</v>
      </c>
      <c r="L36" s="106">
        <f t="shared" si="5"/>
        <v>13954088.045999998</v>
      </c>
      <c r="M36" s="106">
        <f t="shared" si="5"/>
        <v>0</v>
      </c>
      <c r="N36" s="106">
        <f t="shared" si="5"/>
        <v>0</v>
      </c>
      <c r="O36" s="106">
        <f>SUM(O37:O59)</f>
        <v>0</v>
      </c>
    </row>
    <row r="37" spans="1:15" ht="12.75">
      <c r="A37" s="76">
        <v>21</v>
      </c>
      <c r="B37" s="119" t="s">
        <v>144</v>
      </c>
      <c r="C37" s="37">
        <v>1233823.4079999998</v>
      </c>
      <c r="D37" s="38">
        <v>0</v>
      </c>
      <c r="E37" s="198">
        <v>0</v>
      </c>
      <c r="F37" s="38">
        <v>0</v>
      </c>
      <c r="G37" s="48">
        <v>399.2</v>
      </c>
      <c r="H37" s="38">
        <v>1233823.4079999998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7">
        <v>0</v>
      </c>
    </row>
    <row r="38" spans="1:15" ht="25.5">
      <c r="A38" s="76">
        <v>22</v>
      </c>
      <c r="B38" s="119" t="s">
        <v>145</v>
      </c>
      <c r="C38" s="37">
        <v>1170098.25</v>
      </c>
      <c r="D38" s="37">
        <v>1170098.25</v>
      </c>
      <c r="E38" s="192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</row>
    <row r="39" spans="1:15" ht="25.5">
      <c r="A39" s="76">
        <v>23</v>
      </c>
      <c r="B39" s="119" t="s">
        <v>146</v>
      </c>
      <c r="C39" s="37">
        <v>2382527.03</v>
      </c>
      <c r="D39" s="38">
        <v>0</v>
      </c>
      <c r="E39" s="192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2820.56</v>
      </c>
      <c r="L39" s="37">
        <v>2382527.03</v>
      </c>
      <c r="M39" s="38">
        <v>0</v>
      </c>
      <c r="N39" s="38">
        <v>0</v>
      </c>
      <c r="O39" s="38">
        <v>0</v>
      </c>
    </row>
    <row r="40" spans="1:15" ht="25.5">
      <c r="A40" s="76">
        <v>24</v>
      </c>
      <c r="B40" s="119" t="s">
        <v>147</v>
      </c>
      <c r="C40" s="37">
        <v>2629297.69</v>
      </c>
      <c r="D40" s="38">
        <v>0</v>
      </c>
      <c r="E40" s="192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3112.7</v>
      </c>
      <c r="L40" s="37">
        <v>2629297.69</v>
      </c>
      <c r="M40" s="38">
        <v>0</v>
      </c>
      <c r="N40" s="38">
        <v>0</v>
      </c>
      <c r="O40" s="38">
        <v>0</v>
      </c>
    </row>
    <row r="41" spans="1:15" ht="25.5">
      <c r="A41" s="76">
        <v>25</v>
      </c>
      <c r="B41" s="119" t="s">
        <v>148</v>
      </c>
      <c r="C41" s="37">
        <v>3004790.4</v>
      </c>
      <c r="D41" s="38">
        <v>0</v>
      </c>
      <c r="E41" s="192">
        <v>0</v>
      </c>
      <c r="F41" s="38">
        <v>0</v>
      </c>
      <c r="G41" s="38">
        <v>808</v>
      </c>
      <c r="H41" s="37">
        <v>3004790.4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</row>
    <row r="42" spans="1:15" ht="25.5">
      <c r="A42" s="76">
        <v>26</v>
      </c>
      <c r="B42" s="119" t="s">
        <v>149</v>
      </c>
      <c r="C42" s="37">
        <v>3865692.6</v>
      </c>
      <c r="D42" s="38">
        <v>0</v>
      </c>
      <c r="E42" s="192">
        <v>0</v>
      </c>
      <c r="F42" s="38">
        <v>0</v>
      </c>
      <c r="G42" s="38">
        <v>1039.5</v>
      </c>
      <c r="H42" s="37">
        <v>3865692.6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</row>
    <row r="43" spans="1:15" ht="25.5">
      <c r="A43" s="76">
        <v>27</v>
      </c>
      <c r="B43" s="119" t="s">
        <v>150</v>
      </c>
      <c r="C43" s="37">
        <v>5123193</v>
      </c>
      <c r="D43" s="38">
        <v>0</v>
      </c>
      <c r="E43" s="192">
        <v>3</v>
      </c>
      <c r="F43" s="38">
        <v>5123193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</row>
    <row r="44" spans="1:15" ht="25.5">
      <c r="A44" s="76">
        <v>28</v>
      </c>
      <c r="B44" s="119" t="s">
        <v>151</v>
      </c>
      <c r="C44" s="37">
        <v>3473053.87</v>
      </c>
      <c r="D44" s="38">
        <v>0</v>
      </c>
      <c r="E44" s="192">
        <v>0</v>
      </c>
      <c r="F44" s="38">
        <v>0</v>
      </c>
      <c r="G44" s="38">
        <v>1243</v>
      </c>
      <c r="H44" s="38">
        <v>3473053.87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</row>
    <row r="45" spans="1:15" ht="25.5">
      <c r="A45" s="76">
        <v>29</v>
      </c>
      <c r="B45" s="119" t="s">
        <v>152</v>
      </c>
      <c r="C45" s="37">
        <v>3608351.64</v>
      </c>
      <c r="D45" s="38">
        <v>0</v>
      </c>
      <c r="E45" s="192">
        <v>0</v>
      </c>
      <c r="F45" s="38">
        <v>0</v>
      </c>
      <c r="G45" s="38">
        <v>970.3</v>
      </c>
      <c r="H45" s="37">
        <v>3608351.64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</row>
    <row r="46" spans="1:15" ht="12.75">
      <c r="A46" s="76">
        <v>30</v>
      </c>
      <c r="B46" s="119" t="s">
        <v>153</v>
      </c>
      <c r="C46" s="37">
        <v>3694255.92</v>
      </c>
      <c r="D46" s="38">
        <v>0</v>
      </c>
      <c r="E46" s="192">
        <v>0</v>
      </c>
      <c r="F46" s="38">
        <v>0</v>
      </c>
      <c r="G46" s="38">
        <v>993.4</v>
      </c>
      <c r="H46" s="37">
        <v>3694255.92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</row>
    <row r="47" spans="1:15" ht="12.75">
      <c r="A47" s="76">
        <v>31</v>
      </c>
      <c r="B47" s="119" t="s">
        <v>154</v>
      </c>
      <c r="C47" s="37">
        <v>5146819.2</v>
      </c>
      <c r="D47" s="38">
        <v>0</v>
      </c>
      <c r="E47" s="192">
        <v>0</v>
      </c>
      <c r="F47" s="38">
        <v>0</v>
      </c>
      <c r="G47" s="38">
        <v>1384</v>
      </c>
      <c r="H47" s="37">
        <v>5146819.2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</row>
    <row r="48" spans="1:15" ht="12.75">
      <c r="A48" s="76">
        <v>32</v>
      </c>
      <c r="B48" s="119" t="s">
        <v>155</v>
      </c>
      <c r="C48" s="37">
        <v>1965025.61</v>
      </c>
      <c r="D48" s="38">
        <v>0</v>
      </c>
      <c r="E48" s="192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2326.3</v>
      </c>
      <c r="L48" s="38">
        <v>1965025.61</v>
      </c>
      <c r="M48" s="38">
        <v>0</v>
      </c>
      <c r="N48" s="38">
        <v>0</v>
      </c>
      <c r="O48" s="38">
        <v>0</v>
      </c>
    </row>
    <row r="49" spans="1:15" ht="12.75">
      <c r="A49" s="76">
        <v>33</v>
      </c>
      <c r="B49" s="119" t="s">
        <v>156</v>
      </c>
      <c r="C49" s="37">
        <v>2503499.4</v>
      </c>
      <c r="D49" s="38">
        <v>0</v>
      </c>
      <c r="E49" s="192">
        <v>0</v>
      </c>
      <c r="F49" s="38">
        <v>0</v>
      </c>
      <c r="G49" s="38">
        <v>810</v>
      </c>
      <c r="H49" s="38">
        <v>2503499.4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</row>
    <row r="50" spans="1:15" ht="12.75">
      <c r="A50" s="76">
        <v>34</v>
      </c>
      <c r="B50" s="119" t="s">
        <v>157</v>
      </c>
      <c r="C50" s="37">
        <v>1707731</v>
      </c>
      <c r="D50" s="38">
        <v>0</v>
      </c>
      <c r="E50" s="192">
        <v>1</v>
      </c>
      <c r="F50" s="38">
        <v>1707731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</row>
    <row r="51" spans="1:15" ht="12.75">
      <c r="A51" s="76">
        <v>35</v>
      </c>
      <c r="B51" s="119" t="s">
        <v>158</v>
      </c>
      <c r="C51" s="37">
        <v>1707731</v>
      </c>
      <c r="D51" s="38">
        <v>0</v>
      </c>
      <c r="E51" s="192">
        <v>1</v>
      </c>
      <c r="F51" s="38">
        <v>1707731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</row>
    <row r="52" spans="1:15" ht="12.75">
      <c r="A52" s="76">
        <v>36</v>
      </c>
      <c r="B52" s="119" t="s">
        <v>159</v>
      </c>
      <c r="C52" s="37">
        <v>3141270.36</v>
      </c>
      <c r="D52" s="38">
        <v>0</v>
      </c>
      <c r="E52" s="192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844.7</v>
      </c>
      <c r="L52" s="37">
        <v>3141270.36</v>
      </c>
      <c r="M52" s="38">
        <v>0</v>
      </c>
      <c r="N52" s="38">
        <v>0</v>
      </c>
      <c r="O52" s="38">
        <v>0</v>
      </c>
    </row>
    <row r="53" spans="1:15" ht="12.75">
      <c r="A53" s="76">
        <v>37</v>
      </c>
      <c r="B53" s="119" t="s">
        <v>160</v>
      </c>
      <c r="C53" s="37">
        <v>3078794.52</v>
      </c>
      <c r="D53" s="38">
        <v>0</v>
      </c>
      <c r="E53" s="192">
        <v>0</v>
      </c>
      <c r="F53" s="38">
        <v>0</v>
      </c>
      <c r="G53" s="38">
        <v>827.9</v>
      </c>
      <c r="H53" s="37">
        <v>3078794.52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</row>
    <row r="54" spans="1:15" ht="12.75">
      <c r="A54" s="76">
        <v>38</v>
      </c>
      <c r="B54" s="119" t="s">
        <v>161</v>
      </c>
      <c r="C54" s="37">
        <v>2558823.6459999997</v>
      </c>
      <c r="D54" s="38">
        <v>0</v>
      </c>
      <c r="E54" s="192">
        <v>0</v>
      </c>
      <c r="F54" s="38">
        <v>0</v>
      </c>
      <c r="G54" s="38">
        <v>827.9</v>
      </c>
      <c r="H54" s="38">
        <v>2558823.6459999997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</row>
    <row r="55" spans="1:15" ht="12.75">
      <c r="A55" s="76">
        <v>39</v>
      </c>
      <c r="B55" s="119" t="s">
        <v>162</v>
      </c>
      <c r="C55" s="37">
        <v>2896476.3</v>
      </c>
      <c r="D55" s="38">
        <v>0</v>
      </c>
      <c r="E55" s="192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3429</v>
      </c>
      <c r="L55" s="37">
        <v>2896476.3</v>
      </c>
      <c r="M55" s="38">
        <v>0</v>
      </c>
      <c r="N55" s="38">
        <v>0</v>
      </c>
      <c r="O55" s="38">
        <v>0</v>
      </c>
    </row>
    <row r="56" spans="1:15" ht="12.75">
      <c r="A56" s="76">
        <v>40</v>
      </c>
      <c r="B56" s="119" t="s">
        <v>163</v>
      </c>
      <c r="C56" s="37">
        <v>3571163.64</v>
      </c>
      <c r="D56" s="38">
        <v>0</v>
      </c>
      <c r="E56" s="192">
        <v>0</v>
      </c>
      <c r="F56" s="38">
        <v>0</v>
      </c>
      <c r="G56" s="38">
        <v>960.3</v>
      </c>
      <c r="H56" s="37">
        <v>3571163.64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</row>
    <row r="57" spans="1:15" ht="12.75">
      <c r="A57" s="76">
        <v>41</v>
      </c>
      <c r="B57" s="119" t="s">
        <v>164</v>
      </c>
      <c r="C57" s="37">
        <v>3310182.5399999996</v>
      </c>
      <c r="D57" s="38">
        <v>0</v>
      </c>
      <c r="E57" s="192">
        <v>0</v>
      </c>
      <c r="F57" s="38">
        <v>0</v>
      </c>
      <c r="G57" s="38">
        <v>1071</v>
      </c>
      <c r="H57" s="38">
        <v>3310182.5399999996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</row>
    <row r="58" spans="1:15" ht="12.75">
      <c r="A58" s="76">
        <v>42</v>
      </c>
      <c r="B58" s="141" t="s">
        <v>165</v>
      </c>
      <c r="C58" s="37">
        <v>939491.0559999999</v>
      </c>
      <c r="D58" s="38">
        <v>0</v>
      </c>
      <c r="E58" s="192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1787.6</v>
      </c>
      <c r="L58" s="38">
        <v>939491.0559999999</v>
      </c>
      <c r="M58" s="38">
        <v>0</v>
      </c>
      <c r="N58" s="38">
        <v>0</v>
      </c>
      <c r="O58" s="38">
        <v>0</v>
      </c>
    </row>
    <row r="59" spans="1:15" ht="25.5">
      <c r="A59" s="76">
        <v>43</v>
      </c>
      <c r="B59" s="144" t="s">
        <v>33</v>
      </c>
      <c r="C59" s="34">
        <v>639827.08</v>
      </c>
      <c r="D59" s="35">
        <v>639827.08</v>
      </c>
      <c r="E59" s="187">
        <v>0</v>
      </c>
      <c r="F59" s="8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8">
        <v>0</v>
      </c>
    </row>
    <row r="60" spans="1:15" ht="25.5">
      <c r="A60" s="76">
        <v>44</v>
      </c>
      <c r="B60" s="160" t="s">
        <v>142</v>
      </c>
      <c r="C60" s="77">
        <v>2023260</v>
      </c>
      <c r="D60" s="78">
        <v>0</v>
      </c>
      <c r="E60" s="190">
        <v>0</v>
      </c>
      <c r="F60" s="78">
        <v>0</v>
      </c>
      <c r="G60" s="78">
        <v>765.02</v>
      </c>
      <c r="H60" s="77">
        <v>2023260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8"/>
    </row>
    <row r="61" spans="1:15" ht="12.75">
      <c r="A61" s="76">
        <v>45</v>
      </c>
      <c r="B61" s="160" t="s">
        <v>143</v>
      </c>
      <c r="C61" s="77">
        <v>2392232.76</v>
      </c>
      <c r="D61" s="78">
        <v>0</v>
      </c>
      <c r="E61" s="190">
        <v>0</v>
      </c>
      <c r="F61" s="78">
        <v>0</v>
      </c>
      <c r="G61" s="78">
        <v>774</v>
      </c>
      <c r="H61" s="78">
        <v>2392232.76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8"/>
    </row>
    <row r="62" spans="1:15" ht="12.75">
      <c r="A62" s="218" t="s">
        <v>16</v>
      </c>
      <c r="B62" s="233"/>
      <c r="C62" s="37">
        <f>SUM(C63:C73)</f>
        <v>7186270</v>
      </c>
      <c r="D62" s="37">
        <f aca="true" t="shared" si="6" ref="D62:N62">SUM(D63:D73)</f>
        <v>0</v>
      </c>
      <c r="E62" s="192">
        <f t="shared" si="6"/>
        <v>0</v>
      </c>
      <c r="F62" s="37">
        <f t="shared" si="6"/>
        <v>0</v>
      </c>
      <c r="G62" s="37">
        <f t="shared" si="6"/>
        <v>1100</v>
      </c>
      <c r="H62" s="37">
        <f t="shared" si="6"/>
        <v>3078900</v>
      </c>
      <c r="I62" s="37">
        <f t="shared" si="6"/>
        <v>0</v>
      </c>
      <c r="J62" s="37">
        <f t="shared" si="6"/>
        <v>0</v>
      </c>
      <c r="K62" s="37">
        <f t="shared" si="6"/>
        <v>950</v>
      </c>
      <c r="L62" s="37">
        <f t="shared" si="6"/>
        <v>3187870</v>
      </c>
      <c r="M62" s="37">
        <f t="shared" si="6"/>
        <v>105</v>
      </c>
      <c r="N62" s="37">
        <f t="shared" si="6"/>
        <v>919500</v>
      </c>
      <c r="O62" s="37">
        <f>SUM(O64:O71)</f>
        <v>0</v>
      </c>
    </row>
    <row r="63" spans="1:15" ht="12.75">
      <c r="A63" s="146">
        <v>46</v>
      </c>
      <c r="B63" s="42" t="s">
        <v>430</v>
      </c>
      <c r="C63" s="37">
        <v>785000</v>
      </c>
      <c r="D63" s="37">
        <v>0</v>
      </c>
      <c r="E63" s="192">
        <v>0</v>
      </c>
      <c r="F63" s="37">
        <v>0</v>
      </c>
      <c r="G63" s="37">
        <v>280</v>
      </c>
      <c r="H63" s="37">
        <v>785000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/>
    </row>
    <row r="64" spans="1:15" ht="12.75">
      <c r="A64" s="76">
        <v>47</v>
      </c>
      <c r="B64" s="42" t="s">
        <v>68</v>
      </c>
      <c r="C64" s="83">
        <v>394500</v>
      </c>
      <c r="D64" s="84">
        <v>0</v>
      </c>
      <c r="E64" s="191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45</v>
      </c>
      <c r="N64" s="84">
        <v>394500</v>
      </c>
      <c r="O64" s="84">
        <v>0</v>
      </c>
    </row>
    <row r="65" spans="1:15" ht="12.75">
      <c r="A65" s="146">
        <v>48</v>
      </c>
      <c r="B65" s="42" t="s">
        <v>69</v>
      </c>
      <c r="C65" s="83">
        <v>684320</v>
      </c>
      <c r="D65" s="84">
        <v>0</v>
      </c>
      <c r="E65" s="191">
        <v>0</v>
      </c>
      <c r="F65" s="84">
        <v>0</v>
      </c>
      <c r="G65" s="84">
        <v>0</v>
      </c>
      <c r="H65" s="84">
        <v>0</v>
      </c>
      <c r="I65" s="84">
        <v>0</v>
      </c>
      <c r="J65" s="78">
        <v>0</v>
      </c>
      <c r="K65" s="84">
        <v>280</v>
      </c>
      <c r="L65" s="84">
        <v>684320</v>
      </c>
      <c r="M65" s="84">
        <v>0</v>
      </c>
      <c r="N65" s="84">
        <v>0</v>
      </c>
      <c r="O65" s="84">
        <v>0</v>
      </c>
    </row>
    <row r="66" spans="1:15" ht="12.75">
      <c r="A66" s="76">
        <v>49</v>
      </c>
      <c r="B66" s="42" t="s">
        <v>70</v>
      </c>
      <c r="C66" s="83">
        <v>335400</v>
      </c>
      <c r="D66" s="84">
        <v>0</v>
      </c>
      <c r="E66" s="191">
        <v>0</v>
      </c>
      <c r="F66" s="84">
        <v>0</v>
      </c>
      <c r="G66" s="84">
        <v>120</v>
      </c>
      <c r="H66" s="84">
        <v>335400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</row>
    <row r="67" spans="1:15" ht="12.75">
      <c r="A67" s="146">
        <v>50</v>
      </c>
      <c r="B67" s="42" t="s">
        <v>71</v>
      </c>
      <c r="C67" s="83">
        <v>525000</v>
      </c>
      <c r="D67" s="84">
        <v>0</v>
      </c>
      <c r="E67" s="191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60</v>
      </c>
      <c r="N67" s="84">
        <v>525000</v>
      </c>
      <c r="O67" s="84">
        <v>0</v>
      </c>
    </row>
    <row r="68" spans="1:15" ht="12.75">
      <c r="A68" s="76">
        <v>51</v>
      </c>
      <c r="B68" s="42" t="s">
        <v>72</v>
      </c>
      <c r="C68" s="83">
        <v>503000</v>
      </c>
      <c r="D68" s="84">
        <v>0</v>
      </c>
      <c r="E68" s="191">
        <v>0</v>
      </c>
      <c r="F68" s="84">
        <v>0</v>
      </c>
      <c r="G68" s="84">
        <v>180</v>
      </c>
      <c r="H68" s="84">
        <v>503000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</row>
    <row r="69" spans="1:15" ht="12.75">
      <c r="A69" s="146">
        <v>52</v>
      </c>
      <c r="B69" s="42" t="s">
        <v>73</v>
      </c>
      <c r="C69" s="83">
        <v>670500</v>
      </c>
      <c r="D69" s="84">
        <v>0</v>
      </c>
      <c r="E69" s="191">
        <v>0</v>
      </c>
      <c r="F69" s="84"/>
      <c r="G69" s="84">
        <v>240</v>
      </c>
      <c r="H69" s="84">
        <v>670500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</row>
    <row r="70" spans="1:15" ht="12.75">
      <c r="A70" s="76">
        <v>53</v>
      </c>
      <c r="B70" s="42" t="s">
        <v>74</v>
      </c>
      <c r="C70" s="83">
        <v>658800</v>
      </c>
      <c r="D70" s="84">
        <v>0</v>
      </c>
      <c r="E70" s="191">
        <v>0</v>
      </c>
      <c r="F70" s="84">
        <v>0</v>
      </c>
      <c r="G70" s="84">
        <v>0</v>
      </c>
      <c r="H70" s="84">
        <v>0</v>
      </c>
      <c r="I70" s="84">
        <v>0</v>
      </c>
      <c r="J70" s="78">
        <v>0</v>
      </c>
      <c r="K70" s="84">
        <v>270</v>
      </c>
      <c r="L70" s="84">
        <v>658800</v>
      </c>
      <c r="M70" s="84">
        <v>0</v>
      </c>
      <c r="N70" s="84">
        <v>0</v>
      </c>
      <c r="O70" s="84">
        <v>0</v>
      </c>
    </row>
    <row r="71" spans="1:15" ht="12.75">
      <c r="A71" s="146">
        <v>54</v>
      </c>
      <c r="B71" s="42" t="s">
        <v>75</v>
      </c>
      <c r="C71" s="83">
        <v>1254000</v>
      </c>
      <c r="D71" s="84">
        <v>0</v>
      </c>
      <c r="E71" s="191">
        <v>0</v>
      </c>
      <c r="F71" s="84">
        <v>0</v>
      </c>
      <c r="G71" s="84">
        <v>0</v>
      </c>
      <c r="H71" s="84">
        <v>0</v>
      </c>
      <c r="I71" s="84">
        <v>0</v>
      </c>
      <c r="J71" s="78">
        <v>0</v>
      </c>
      <c r="K71" s="84">
        <v>220</v>
      </c>
      <c r="L71" s="84">
        <v>1254000</v>
      </c>
      <c r="M71" s="84">
        <v>0</v>
      </c>
      <c r="N71" s="84">
        <v>0</v>
      </c>
      <c r="O71" s="84">
        <v>0</v>
      </c>
    </row>
    <row r="72" spans="1:15" ht="12.75">
      <c r="A72" s="76">
        <v>55</v>
      </c>
      <c r="B72" s="160" t="s">
        <v>50</v>
      </c>
      <c r="C72" s="83">
        <v>590750</v>
      </c>
      <c r="D72" s="84">
        <v>0</v>
      </c>
      <c r="E72" s="191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180</v>
      </c>
      <c r="L72" s="84">
        <v>590750</v>
      </c>
      <c r="M72" s="84">
        <v>0</v>
      </c>
      <c r="N72" s="84">
        <v>0</v>
      </c>
      <c r="O72" s="84"/>
    </row>
    <row r="73" spans="1:15" ht="12.75">
      <c r="A73" s="146">
        <v>56</v>
      </c>
      <c r="B73" s="160" t="s">
        <v>51</v>
      </c>
      <c r="C73" s="83">
        <v>785000</v>
      </c>
      <c r="D73" s="84">
        <v>0</v>
      </c>
      <c r="E73" s="191">
        <v>0</v>
      </c>
      <c r="F73" s="84"/>
      <c r="G73" s="84">
        <v>280</v>
      </c>
      <c r="H73" s="84">
        <v>785000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/>
    </row>
    <row r="74" spans="1:15" ht="12.75">
      <c r="A74" s="218" t="s">
        <v>19</v>
      </c>
      <c r="B74" s="233"/>
      <c r="C74" s="37">
        <f>SUM(C75:C297)</f>
        <v>275022013.02950007</v>
      </c>
      <c r="D74" s="37">
        <f aca="true" t="shared" si="7" ref="D74:N74">SUM(D75:D297)</f>
        <v>24337729.16</v>
      </c>
      <c r="E74" s="192">
        <f t="shared" si="7"/>
        <v>0</v>
      </c>
      <c r="F74" s="37">
        <f t="shared" si="7"/>
        <v>0</v>
      </c>
      <c r="G74" s="37">
        <f t="shared" si="7"/>
        <v>68331.90999999999</v>
      </c>
      <c r="H74" s="37">
        <f t="shared" si="7"/>
        <v>215066495.82249993</v>
      </c>
      <c r="I74" s="37">
        <f t="shared" si="7"/>
        <v>140</v>
      </c>
      <c r="J74" s="37">
        <f t="shared" si="7"/>
        <v>3158203.6</v>
      </c>
      <c r="K74" s="37">
        <f t="shared" si="7"/>
        <v>16577.13</v>
      </c>
      <c r="L74" s="37">
        <f t="shared" si="7"/>
        <v>22207929.124999993</v>
      </c>
      <c r="M74" s="37">
        <f t="shared" si="7"/>
        <v>882.4300000000001</v>
      </c>
      <c r="N74" s="37">
        <f t="shared" si="7"/>
        <v>10251655.322</v>
      </c>
      <c r="O74" s="37">
        <f>SUM(O77:O170)</f>
        <v>0</v>
      </c>
    </row>
    <row r="75" spans="1:15" ht="12.75">
      <c r="A75" s="22">
        <v>57</v>
      </c>
      <c r="B75" s="43" t="s">
        <v>282</v>
      </c>
      <c r="C75" s="50">
        <v>1275374.84</v>
      </c>
      <c r="D75" s="45">
        <v>0</v>
      </c>
      <c r="E75" s="188">
        <v>0</v>
      </c>
      <c r="F75" s="45">
        <v>0</v>
      </c>
      <c r="G75" s="54">
        <v>0</v>
      </c>
      <c r="H75" s="54">
        <v>0</v>
      </c>
      <c r="I75" s="9">
        <v>0</v>
      </c>
      <c r="J75" s="9">
        <v>0</v>
      </c>
      <c r="K75" s="54">
        <v>1895.2</v>
      </c>
      <c r="L75" s="54">
        <v>1275374.84</v>
      </c>
      <c r="M75" s="9">
        <v>0</v>
      </c>
      <c r="N75" s="9">
        <v>0</v>
      </c>
      <c r="O75" s="37"/>
    </row>
    <row r="76" spans="1:15" ht="12.75">
      <c r="A76" s="22">
        <v>58</v>
      </c>
      <c r="B76" s="43" t="s">
        <v>283</v>
      </c>
      <c r="C76" s="50">
        <v>795995.256</v>
      </c>
      <c r="D76" s="45">
        <v>0</v>
      </c>
      <c r="E76" s="188">
        <v>0</v>
      </c>
      <c r="F76" s="45">
        <v>0</v>
      </c>
      <c r="G76" s="54">
        <v>0</v>
      </c>
      <c r="H76" s="54">
        <v>0</v>
      </c>
      <c r="I76" s="9">
        <v>0</v>
      </c>
      <c r="J76" s="9">
        <v>0</v>
      </c>
      <c r="K76" s="54">
        <v>0</v>
      </c>
      <c r="L76" s="54">
        <v>0</v>
      </c>
      <c r="M76" s="54">
        <v>32.1</v>
      </c>
      <c r="N76" s="9">
        <v>795995.256</v>
      </c>
      <c r="O76" s="37"/>
    </row>
    <row r="77" spans="1:15" ht="12.75">
      <c r="A77" s="22">
        <v>59</v>
      </c>
      <c r="B77" s="43" t="s">
        <v>276</v>
      </c>
      <c r="C77" s="145">
        <v>651220</v>
      </c>
      <c r="D77" s="9">
        <v>0</v>
      </c>
      <c r="E77" s="188">
        <v>0</v>
      </c>
      <c r="F77" s="45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47.1</v>
      </c>
      <c r="N77" s="145">
        <v>651220</v>
      </c>
      <c r="O77" s="38">
        <v>0</v>
      </c>
    </row>
    <row r="78" spans="1:15" ht="12.75">
      <c r="A78" s="22">
        <v>60</v>
      </c>
      <c r="B78" s="43" t="s">
        <v>277</v>
      </c>
      <c r="C78" s="50">
        <v>541960</v>
      </c>
      <c r="D78" s="9">
        <v>0</v>
      </c>
      <c r="E78" s="188">
        <v>0</v>
      </c>
      <c r="F78" s="45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46.2</v>
      </c>
      <c r="N78" s="50">
        <v>541960</v>
      </c>
      <c r="O78" s="38"/>
    </row>
    <row r="79" spans="1:15" ht="12.75">
      <c r="A79" s="22">
        <v>61</v>
      </c>
      <c r="B79" s="43" t="s">
        <v>278</v>
      </c>
      <c r="C79" s="50">
        <v>849392.08</v>
      </c>
      <c r="D79" s="9">
        <v>0</v>
      </c>
      <c r="E79" s="188">
        <v>0</v>
      </c>
      <c r="F79" s="45">
        <v>0</v>
      </c>
      <c r="G79" s="9">
        <v>274.2</v>
      </c>
      <c r="H79" s="50">
        <v>849392.08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49">
        <v>0</v>
      </c>
      <c r="O79" s="38"/>
    </row>
    <row r="80" spans="1:15" ht="12.75">
      <c r="A80" s="22">
        <v>62</v>
      </c>
      <c r="B80" s="43" t="s">
        <v>192</v>
      </c>
      <c r="C80" s="50">
        <v>848760</v>
      </c>
      <c r="D80" s="9">
        <v>0</v>
      </c>
      <c r="E80" s="188">
        <v>0</v>
      </c>
      <c r="F80" s="45">
        <v>0</v>
      </c>
      <c r="G80" s="52">
        <v>207.4</v>
      </c>
      <c r="H80" s="50">
        <v>848760</v>
      </c>
      <c r="I80" s="9">
        <v>0</v>
      </c>
      <c r="J80" s="9">
        <v>0</v>
      </c>
      <c r="K80" s="9">
        <v>0</v>
      </c>
      <c r="L80" s="9">
        <v>0</v>
      </c>
      <c r="M80" s="53">
        <v>0</v>
      </c>
      <c r="N80" s="53">
        <v>0</v>
      </c>
      <c r="O80" s="38"/>
    </row>
    <row r="81" spans="1:15" ht="12.75">
      <c r="A81" s="22">
        <v>63</v>
      </c>
      <c r="B81" s="43" t="s">
        <v>193</v>
      </c>
      <c r="C81" s="50">
        <v>1373620</v>
      </c>
      <c r="D81" s="9">
        <v>0</v>
      </c>
      <c r="E81" s="188">
        <v>0</v>
      </c>
      <c r="F81" s="45">
        <v>0</v>
      </c>
      <c r="G81" s="52">
        <v>490</v>
      </c>
      <c r="H81" s="50">
        <v>1373620</v>
      </c>
      <c r="I81" s="9">
        <v>0</v>
      </c>
      <c r="J81" s="9">
        <v>0</v>
      </c>
      <c r="K81" s="9">
        <v>0</v>
      </c>
      <c r="L81" s="9">
        <v>0</v>
      </c>
      <c r="M81" s="53">
        <v>0</v>
      </c>
      <c r="N81" s="53">
        <v>0</v>
      </c>
      <c r="O81" s="38"/>
    </row>
    <row r="82" spans="1:15" ht="12.75">
      <c r="A82" s="22">
        <v>64</v>
      </c>
      <c r="B82" s="43" t="s">
        <v>194</v>
      </c>
      <c r="C82" s="50">
        <v>1319640</v>
      </c>
      <c r="D82" s="9">
        <v>0</v>
      </c>
      <c r="E82" s="188">
        <v>0</v>
      </c>
      <c r="F82" s="45">
        <v>0</v>
      </c>
      <c r="G82" s="53">
        <v>0</v>
      </c>
      <c r="H82" s="53">
        <v>0</v>
      </c>
      <c r="I82" s="9">
        <v>0</v>
      </c>
      <c r="J82" s="9">
        <v>0</v>
      </c>
      <c r="K82" s="52">
        <v>818</v>
      </c>
      <c r="L82" s="50">
        <v>1319640</v>
      </c>
      <c r="M82" s="53">
        <v>0</v>
      </c>
      <c r="N82" s="53">
        <v>0</v>
      </c>
      <c r="O82" s="38">
        <v>0</v>
      </c>
    </row>
    <row r="83" spans="1:15" ht="12.75">
      <c r="A83" s="22">
        <v>65</v>
      </c>
      <c r="B83" s="43" t="s">
        <v>195</v>
      </c>
      <c r="C83" s="50">
        <v>1509680</v>
      </c>
      <c r="D83" s="9">
        <v>0</v>
      </c>
      <c r="E83" s="188">
        <v>0</v>
      </c>
      <c r="F83" s="45">
        <v>0</v>
      </c>
      <c r="G83" s="54">
        <v>471.62</v>
      </c>
      <c r="H83" s="50">
        <v>1509680</v>
      </c>
      <c r="I83" s="9">
        <v>0</v>
      </c>
      <c r="J83" s="9">
        <v>0</v>
      </c>
      <c r="K83" s="54">
        <v>0</v>
      </c>
      <c r="L83" s="54">
        <v>0</v>
      </c>
      <c r="M83" s="53">
        <v>0</v>
      </c>
      <c r="N83" s="53">
        <v>0</v>
      </c>
      <c r="O83" s="38">
        <v>0</v>
      </c>
    </row>
    <row r="84" spans="1:15" ht="12.75">
      <c r="A84" s="22">
        <v>66</v>
      </c>
      <c r="B84" s="43" t="s">
        <v>196</v>
      </c>
      <c r="C84" s="50">
        <v>1825950</v>
      </c>
      <c r="D84" s="9">
        <v>0</v>
      </c>
      <c r="E84" s="188">
        <v>0</v>
      </c>
      <c r="F84" s="45">
        <v>0</v>
      </c>
      <c r="G84" s="54">
        <v>504.4</v>
      </c>
      <c r="H84" s="50">
        <v>1825950</v>
      </c>
      <c r="I84" s="9">
        <v>0</v>
      </c>
      <c r="J84" s="9">
        <v>0</v>
      </c>
      <c r="K84" s="54">
        <v>0</v>
      </c>
      <c r="L84" s="54">
        <v>0</v>
      </c>
      <c r="M84" s="53">
        <v>0</v>
      </c>
      <c r="N84" s="53">
        <v>0</v>
      </c>
      <c r="O84" s="38">
        <v>0</v>
      </c>
    </row>
    <row r="85" spans="1:15" ht="12.75">
      <c r="A85" s="22">
        <v>67</v>
      </c>
      <c r="B85" s="43" t="s">
        <v>197</v>
      </c>
      <c r="C85" s="50">
        <v>1352010</v>
      </c>
      <c r="D85" s="9">
        <v>0</v>
      </c>
      <c r="E85" s="188">
        <v>0</v>
      </c>
      <c r="F85" s="45">
        <v>0</v>
      </c>
      <c r="G85" s="54">
        <v>449.83</v>
      </c>
      <c r="H85" s="50">
        <v>1352010</v>
      </c>
      <c r="I85" s="9">
        <v>0</v>
      </c>
      <c r="J85" s="9">
        <v>0</v>
      </c>
      <c r="K85" s="54">
        <v>0</v>
      </c>
      <c r="L85" s="54">
        <v>0</v>
      </c>
      <c r="M85" s="53">
        <v>0</v>
      </c>
      <c r="N85" s="53">
        <v>0</v>
      </c>
      <c r="O85" s="38">
        <v>0</v>
      </c>
    </row>
    <row r="86" spans="1:15" ht="12.75">
      <c r="A86" s="22">
        <v>68</v>
      </c>
      <c r="B86" s="43" t="s">
        <v>198</v>
      </c>
      <c r="C86" s="50">
        <v>1228530</v>
      </c>
      <c r="D86" s="53">
        <v>0</v>
      </c>
      <c r="E86" s="188">
        <v>0</v>
      </c>
      <c r="F86" s="45">
        <v>0</v>
      </c>
      <c r="G86" s="54">
        <v>390</v>
      </c>
      <c r="H86" s="50">
        <v>1228530</v>
      </c>
      <c r="I86" s="9">
        <v>0</v>
      </c>
      <c r="J86" s="9">
        <v>0</v>
      </c>
      <c r="K86" s="54">
        <v>0</v>
      </c>
      <c r="L86" s="54">
        <v>0</v>
      </c>
      <c r="M86" s="53">
        <v>0</v>
      </c>
      <c r="N86" s="53">
        <v>0</v>
      </c>
      <c r="O86" s="38">
        <v>0</v>
      </c>
    </row>
    <row r="87" spans="1:15" ht="12.75">
      <c r="A87" s="22">
        <v>69</v>
      </c>
      <c r="B87" s="43" t="s">
        <v>199</v>
      </c>
      <c r="C87" s="50">
        <v>302650</v>
      </c>
      <c r="D87" s="50">
        <v>302650</v>
      </c>
      <c r="E87" s="188">
        <v>0</v>
      </c>
      <c r="F87" s="45">
        <v>0</v>
      </c>
      <c r="G87" s="54">
        <v>0</v>
      </c>
      <c r="H87" s="54">
        <v>0</v>
      </c>
      <c r="I87" s="9">
        <v>0</v>
      </c>
      <c r="J87" s="9">
        <v>0</v>
      </c>
      <c r="K87" s="54">
        <v>0</v>
      </c>
      <c r="L87" s="54">
        <v>0</v>
      </c>
      <c r="M87" s="53">
        <v>0</v>
      </c>
      <c r="N87" s="53">
        <v>0</v>
      </c>
      <c r="O87" s="38">
        <v>0</v>
      </c>
    </row>
    <row r="88" spans="1:15" ht="12.75">
      <c r="A88" s="22">
        <v>70</v>
      </c>
      <c r="B88" s="43" t="s">
        <v>275</v>
      </c>
      <c r="C88" s="58">
        <v>2763550</v>
      </c>
      <c r="D88" s="54">
        <v>0</v>
      </c>
      <c r="E88" s="188">
        <v>0</v>
      </c>
      <c r="F88" s="45">
        <v>0</v>
      </c>
      <c r="G88" s="54">
        <v>1056.12</v>
      </c>
      <c r="H88" s="58">
        <v>2763550</v>
      </c>
      <c r="I88" s="9">
        <v>0</v>
      </c>
      <c r="J88" s="9">
        <v>0</v>
      </c>
      <c r="K88" s="54">
        <v>0</v>
      </c>
      <c r="L88" s="54">
        <v>0</v>
      </c>
      <c r="M88" s="53">
        <v>0</v>
      </c>
      <c r="N88" s="53">
        <v>0</v>
      </c>
      <c r="O88" s="65">
        <v>0</v>
      </c>
    </row>
    <row r="89" spans="1:15" ht="12.75">
      <c r="A89" s="22">
        <v>71</v>
      </c>
      <c r="B89" s="43" t="s">
        <v>273</v>
      </c>
      <c r="C89" s="50">
        <v>926370</v>
      </c>
      <c r="D89" s="54">
        <v>0</v>
      </c>
      <c r="E89" s="188">
        <v>0</v>
      </c>
      <c r="F89" s="45">
        <v>0</v>
      </c>
      <c r="G89" s="54">
        <v>292.7</v>
      </c>
      <c r="H89" s="50">
        <v>926370</v>
      </c>
      <c r="I89" s="9">
        <v>0</v>
      </c>
      <c r="J89" s="9">
        <v>0</v>
      </c>
      <c r="K89" s="54">
        <v>0</v>
      </c>
      <c r="L89" s="54">
        <v>0</v>
      </c>
      <c r="M89" s="53">
        <v>0</v>
      </c>
      <c r="N89" s="53">
        <v>0</v>
      </c>
      <c r="O89" s="65">
        <v>0</v>
      </c>
    </row>
    <row r="90" spans="1:15" ht="12.75">
      <c r="A90" s="22">
        <v>72</v>
      </c>
      <c r="B90" s="43" t="s">
        <v>274</v>
      </c>
      <c r="C90" s="50">
        <v>886330</v>
      </c>
      <c r="D90" s="54">
        <v>0</v>
      </c>
      <c r="E90" s="188">
        <v>0</v>
      </c>
      <c r="F90" s="45">
        <v>0</v>
      </c>
      <c r="G90" s="54">
        <v>271.69</v>
      </c>
      <c r="H90" s="50">
        <v>886330</v>
      </c>
      <c r="I90" s="9">
        <v>0</v>
      </c>
      <c r="J90" s="9">
        <v>0</v>
      </c>
      <c r="K90" s="54">
        <v>0</v>
      </c>
      <c r="L90" s="54">
        <v>0</v>
      </c>
      <c r="M90" s="53">
        <v>0</v>
      </c>
      <c r="N90" s="53">
        <v>0</v>
      </c>
      <c r="O90" s="65">
        <v>0</v>
      </c>
    </row>
    <row r="91" spans="1:15" ht="12.75">
      <c r="A91" s="22">
        <v>73</v>
      </c>
      <c r="B91" s="43" t="s">
        <v>200</v>
      </c>
      <c r="C91" s="50">
        <v>917150</v>
      </c>
      <c r="D91" s="54">
        <v>0</v>
      </c>
      <c r="E91" s="188">
        <v>0</v>
      </c>
      <c r="F91" s="45">
        <v>0</v>
      </c>
      <c r="G91" s="54">
        <v>269.5</v>
      </c>
      <c r="H91" s="50">
        <v>917150</v>
      </c>
      <c r="I91" s="9">
        <v>0</v>
      </c>
      <c r="J91" s="9">
        <v>0</v>
      </c>
      <c r="K91" s="54">
        <v>0</v>
      </c>
      <c r="L91" s="54">
        <v>0</v>
      </c>
      <c r="M91" s="53">
        <v>0</v>
      </c>
      <c r="N91" s="53">
        <v>0</v>
      </c>
      <c r="O91" s="65">
        <v>0</v>
      </c>
    </row>
    <row r="92" spans="1:15" ht="12.75">
      <c r="A92" s="22">
        <v>74</v>
      </c>
      <c r="B92" s="43" t="s">
        <v>201</v>
      </c>
      <c r="C92" s="50">
        <v>904640</v>
      </c>
      <c r="D92" s="54">
        <v>0</v>
      </c>
      <c r="E92" s="188">
        <v>0</v>
      </c>
      <c r="F92" s="45">
        <v>0</v>
      </c>
      <c r="G92" s="54">
        <v>253.9</v>
      </c>
      <c r="H92" s="50">
        <v>904640</v>
      </c>
      <c r="I92" s="9">
        <v>0</v>
      </c>
      <c r="J92" s="9">
        <v>0</v>
      </c>
      <c r="K92" s="54">
        <v>0</v>
      </c>
      <c r="L92" s="54">
        <v>0</v>
      </c>
      <c r="M92" s="53">
        <v>0</v>
      </c>
      <c r="N92" s="53">
        <v>0</v>
      </c>
      <c r="O92" s="65">
        <v>0</v>
      </c>
    </row>
    <row r="93" spans="1:15" ht="12.75">
      <c r="A93" s="22">
        <v>75</v>
      </c>
      <c r="B93" s="43" t="s">
        <v>202</v>
      </c>
      <c r="C93" s="50">
        <v>530360</v>
      </c>
      <c r="D93" s="54">
        <v>0</v>
      </c>
      <c r="E93" s="188">
        <v>0</v>
      </c>
      <c r="F93" s="45">
        <v>0</v>
      </c>
      <c r="G93" s="54">
        <v>0</v>
      </c>
      <c r="H93" s="54">
        <v>0</v>
      </c>
      <c r="I93" s="9">
        <v>0</v>
      </c>
      <c r="J93" s="9">
        <v>0</v>
      </c>
      <c r="K93" s="54">
        <v>0</v>
      </c>
      <c r="L93" s="54">
        <v>0</v>
      </c>
      <c r="M93" s="54">
        <v>90</v>
      </c>
      <c r="N93" s="50">
        <v>530360</v>
      </c>
      <c r="O93" s="65">
        <v>0</v>
      </c>
    </row>
    <row r="94" spans="1:15" ht="12.75">
      <c r="A94" s="22">
        <v>76</v>
      </c>
      <c r="B94" s="43" t="s">
        <v>203</v>
      </c>
      <c r="C94" s="50">
        <v>923850</v>
      </c>
      <c r="D94" s="54">
        <v>0</v>
      </c>
      <c r="E94" s="188">
        <v>0</v>
      </c>
      <c r="F94" s="45">
        <v>0</v>
      </c>
      <c r="G94" s="54">
        <v>271.94</v>
      </c>
      <c r="H94" s="50">
        <v>923850</v>
      </c>
      <c r="I94" s="9">
        <v>0</v>
      </c>
      <c r="J94" s="9">
        <v>0</v>
      </c>
      <c r="K94" s="54">
        <v>0</v>
      </c>
      <c r="L94" s="54">
        <v>0</v>
      </c>
      <c r="M94" s="54">
        <v>0</v>
      </c>
      <c r="N94" s="9">
        <v>0</v>
      </c>
      <c r="O94" s="65">
        <v>0</v>
      </c>
    </row>
    <row r="95" spans="1:15" ht="12.75">
      <c r="A95" s="22">
        <v>77</v>
      </c>
      <c r="B95" s="43" t="s">
        <v>204</v>
      </c>
      <c r="C95" s="50">
        <v>1079090</v>
      </c>
      <c r="D95" s="54">
        <v>0</v>
      </c>
      <c r="E95" s="188">
        <v>0</v>
      </c>
      <c r="F95" s="45">
        <v>0</v>
      </c>
      <c r="G95" s="54">
        <v>275</v>
      </c>
      <c r="H95" s="50">
        <v>1079090</v>
      </c>
      <c r="I95" s="9">
        <v>0</v>
      </c>
      <c r="J95" s="9">
        <v>0</v>
      </c>
      <c r="K95" s="54">
        <v>0</v>
      </c>
      <c r="L95" s="54">
        <v>0</v>
      </c>
      <c r="M95" s="54">
        <v>0</v>
      </c>
      <c r="N95" s="9">
        <v>0</v>
      </c>
      <c r="O95" s="65">
        <v>0</v>
      </c>
    </row>
    <row r="96" spans="1:15" ht="12.75">
      <c r="A96" s="22">
        <v>78</v>
      </c>
      <c r="B96" s="43" t="s">
        <v>281</v>
      </c>
      <c r="C96" s="44">
        <v>1738420</v>
      </c>
      <c r="D96" s="44">
        <v>1738420</v>
      </c>
      <c r="E96" s="188">
        <v>0</v>
      </c>
      <c r="F96" s="45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65"/>
    </row>
    <row r="97" spans="1:15" ht="12.75">
      <c r="A97" s="22">
        <v>79</v>
      </c>
      <c r="B97" s="43" t="s">
        <v>205</v>
      </c>
      <c r="C97" s="50">
        <v>511360</v>
      </c>
      <c r="D97" s="54">
        <v>0</v>
      </c>
      <c r="E97" s="188">
        <v>0</v>
      </c>
      <c r="F97" s="45">
        <v>0</v>
      </c>
      <c r="G97" s="49">
        <v>0</v>
      </c>
      <c r="H97" s="49">
        <v>0</v>
      </c>
      <c r="I97" s="9">
        <v>0</v>
      </c>
      <c r="J97" s="9">
        <v>0</v>
      </c>
      <c r="K97" s="49">
        <v>601.46</v>
      </c>
      <c r="L97" s="50">
        <v>511360</v>
      </c>
      <c r="M97" s="54">
        <v>0</v>
      </c>
      <c r="N97" s="9">
        <v>0</v>
      </c>
      <c r="O97" s="65">
        <v>0</v>
      </c>
    </row>
    <row r="98" spans="1:15" ht="12.75">
      <c r="A98" s="22">
        <v>80</v>
      </c>
      <c r="B98" s="59" t="s">
        <v>279</v>
      </c>
      <c r="C98" s="50">
        <v>868360</v>
      </c>
      <c r="D98" s="54">
        <v>0</v>
      </c>
      <c r="E98" s="188">
        <v>0</v>
      </c>
      <c r="F98" s="45">
        <v>0</v>
      </c>
      <c r="G98" s="9">
        <v>253.48</v>
      </c>
      <c r="H98" s="50">
        <v>868360</v>
      </c>
      <c r="I98" s="9">
        <v>0</v>
      </c>
      <c r="J98" s="9">
        <v>0</v>
      </c>
      <c r="K98" s="9">
        <v>0</v>
      </c>
      <c r="L98" s="9">
        <v>0</v>
      </c>
      <c r="M98" s="54">
        <v>0</v>
      </c>
      <c r="N98" s="9">
        <v>0</v>
      </c>
      <c r="O98" s="65">
        <v>0</v>
      </c>
    </row>
    <row r="99" spans="1:15" ht="12.75">
      <c r="A99" s="22">
        <v>81</v>
      </c>
      <c r="B99" s="59" t="s">
        <v>280</v>
      </c>
      <c r="C99" s="50">
        <v>922110</v>
      </c>
      <c r="D99" s="54">
        <v>0</v>
      </c>
      <c r="E99" s="188">
        <v>0</v>
      </c>
      <c r="F99" s="45">
        <v>0</v>
      </c>
      <c r="G99" s="9">
        <v>285.68</v>
      </c>
      <c r="H99" s="49">
        <v>922110</v>
      </c>
      <c r="I99" s="9">
        <v>0</v>
      </c>
      <c r="J99" s="9">
        <v>0</v>
      </c>
      <c r="K99" s="9">
        <v>0</v>
      </c>
      <c r="L99" s="9">
        <v>0</v>
      </c>
      <c r="M99" s="54">
        <v>0</v>
      </c>
      <c r="N99" s="9">
        <v>0</v>
      </c>
      <c r="O99" s="65">
        <v>0</v>
      </c>
    </row>
    <row r="100" spans="1:15" ht="12.75">
      <c r="A100" s="22">
        <v>82</v>
      </c>
      <c r="B100" s="59" t="s">
        <v>206</v>
      </c>
      <c r="C100" s="50">
        <v>1133504</v>
      </c>
      <c r="D100" s="54">
        <v>0</v>
      </c>
      <c r="E100" s="188">
        <v>0</v>
      </c>
      <c r="F100" s="45">
        <v>0</v>
      </c>
      <c r="G100" s="9">
        <v>0</v>
      </c>
      <c r="H100" s="9">
        <v>0</v>
      </c>
      <c r="I100" s="9">
        <v>0</v>
      </c>
      <c r="J100" s="9">
        <v>0</v>
      </c>
      <c r="K100" s="9">
        <v>257.6</v>
      </c>
      <c r="L100" s="9">
        <v>1133504</v>
      </c>
      <c r="M100" s="54">
        <v>0</v>
      </c>
      <c r="N100" s="9">
        <v>0</v>
      </c>
      <c r="O100" s="65">
        <v>0</v>
      </c>
    </row>
    <row r="101" spans="1:15" ht="12.75">
      <c r="A101" s="22">
        <v>83</v>
      </c>
      <c r="B101" s="59" t="s">
        <v>207</v>
      </c>
      <c r="C101" s="50">
        <v>781760</v>
      </c>
      <c r="D101" s="50">
        <v>781760</v>
      </c>
      <c r="E101" s="188">
        <v>0</v>
      </c>
      <c r="F101" s="45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54">
        <v>0</v>
      </c>
      <c r="N101" s="9">
        <v>0</v>
      </c>
      <c r="O101" s="65">
        <v>0</v>
      </c>
    </row>
    <row r="102" spans="1:15" ht="12.75">
      <c r="A102" s="22">
        <v>84</v>
      </c>
      <c r="B102" s="59" t="s">
        <v>208</v>
      </c>
      <c r="C102" s="50">
        <v>758920</v>
      </c>
      <c r="D102" s="50">
        <v>758920</v>
      </c>
      <c r="E102" s="188">
        <v>0</v>
      </c>
      <c r="F102" s="45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54">
        <v>0</v>
      </c>
      <c r="N102" s="9">
        <v>0</v>
      </c>
      <c r="O102" s="65">
        <v>0</v>
      </c>
    </row>
    <row r="103" spans="1:15" ht="12.75">
      <c r="A103" s="22">
        <v>85</v>
      </c>
      <c r="B103" s="59" t="s">
        <v>245</v>
      </c>
      <c r="C103" s="50">
        <v>1041930</v>
      </c>
      <c r="D103" s="9">
        <v>0</v>
      </c>
      <c r="E103" s="188">
        <v>0</v>
      </c>
      <c r="F103" s="45">
        <v>0</v>
      </c>
      <c r="G103" s="9">
        <v>330.4</v>
      </c>
      <c r="H103" s="49">
        <v>1041930</v>
      </c>
      <c r="I103" s="9">
        <v>0</v>
      </c>
      <c r="J103" s="9">
        <v>0</v>
      </c>
      <c r="K103" s="9">
        <v>0</v>
      </c>
      <c r="L103" s="9">
        <v>0</v>
      </c>
      <c r="M103" s="54">
        <v>0</v>
      </c>
      <c r="N103" s="9">
        <v>0</v>
      </c>
      <c r="O103" s="65">
        <v>0</v>
      </c>
    </row>
    <row r="104" spans="1:15" ht="12.75">
      <c r="A104" s="22">
        <v>86</v>
      </c>
      <c r="B104" s="59" t="s">
        <v>209</v>
      </c>
      <c r="C104" s="49">
        <v>834770</v>
      </c>
      <c r="D104" s="9">
        <v>0</v>
      </c>
      <c r="E104" s="188">
        <v>0</v>
      </c>
      <c r="F104" s="45">
        <v>0</v>
      </c>
      <c r="G104" s="9">
        <v>266.86</v>
      </c>
      <c r="H104" s="49">
        <v>834770</v>
      </c>
      <c r="I104" s="9">
        <v>0</v>
      </c>
      <c r="J104" s="9">
        <v>0</v>
      </c>
      <c r="K104" s="9">
        <v>0</v>
      </c>
      <c r="L104" s="9">
        <v>0</v>
      </c>
      <c r="M104" s="54">
        <v>0</v>
      </c>
      <c r="N104" s="9">
        <v>0</v>
      </c>
      <c r="O104" s="65">
        <v>0</v>
      </c>
    </row>
    <row r="105" spans="1:15" ht="12.75">
      <c r="A105" s="22">
        <v>87</v>
      </c>
      <c r="B105" s="59" t="s">
        <v>210</v>
      </c>
      <c r="C105" s="50">
        <v>1460480</v>
      </c>
      <c r="D105" s="9">
        <v>0</v>
      </c>
      <c r="E105" s="188">
        <v>0</v>
      </c>
      <c r="F105" s="45">
        <v>0</v>
      </c>
      <c r="G105" s="52">
        <v>446.33</v>
      </c>
      <c r="H105" s="50">
        <v>1460480</v>
      </c>
      <c r="I105" s="9">
        <v>0</v>
      </c>
      <c r="J105" s="9">
        <v>0</v>
      </c>
      <c r="K105" s="53">
        <v>0</v>
      </c>
      <c r="L105" s="53">
        <v>0</v>
      </c>
      <c r="M105" s="52">
        <v>0</v>
      </c>
      <c r="N105" s="9">
        <v>0</v>
      </c>
      <c r="O105" s="65">
        <v>0</v>
      </c>
    </row>
    <row r="106" spans="1:15" ht="12.75">
      <c r="A106" s="22">
        <v>88</v>
      </c>
      <c r="B106" s="59" t="s">
        <v>246</v>
      </c>
      <c r="C106" s="50">
        <v>1186480</v>
      </c>
      <c r="D106" s="9">
        <v>0</v>
      </c>
      <c r="E106" s="188">
        <v>0</v>
      </c>
      <c r="F106" s="45">
        <v>0</v>
      </c>
      <c r="G106" s="52">
        <v>324</v>
      </c>
      <c r="H106" s="50">
        <v>1186480</v>
      </c>
      <c r="I106" s="9">
        <v>0</v>
      </c>
      <c r="J106" s="9">
        <v>0</v>
      </c>
      <c r="K106" s="53">
        <v>0</v>
      </c>
      <c r="L106" s="53">
        <v>0</v>
      </c>
      <c r="M106" s="52">
        <v>0</v>
      </c>
      <c r="N106" s="9">
        <v>0</v>
      </c>
      <c r="O106" s="117">
        <v>0</v>
      </c>
    </row>
    <row r="107" spans="1:15" ht="12.75">
      <c r="A107" s="22">
        <v>89</v>
      </c>
      <c r="B107" s="59" t="s">
        <v>247</v>
      </c>
      <c r="C107" s="50">
        <v>892386.17</v>
      </c>
      <c r="D107" s="9">
        <v>0</v>
      </c>
      <c r="E107" s="188">
        <v>0</v>
      </c>
      <c r="F107" s="45">
        <v>0</v>
      </c>
      <c r="G107" s="53">
        <v>0</v>
      </c>
      <c r="H107" s="9">
        <v>0</v>
      </c>
      <c r="I107" s="9">
        <v>0</v>
      </c>
      <c r="J107" s="9">
        <v>0</v>
      </c>
      <c r="K107" s="53">
        <v>459.07</v>
      </c>
      <c r="L107" s="50">
        <v>892386.17</v>
      </c>
      <c r="M107" s="52">
        <v>0</v>
      </c>
      <c r="N107" s="9">
        <v>0</v>
      </c>
      <c r="O107" s="117">
        <v>0</v>
      </c>
    </row>
    <row r="108" spans="1:15" ht="12.75">
      <c r="A108" s="22">
        <v>90</v>
      </c>
      <c r="B108" s="59" t="s">
        <v>248</v>
      </c>
      <c r="C108" s="50">
        <v>1158030</v>
      </c>
      <c r="D108" s="9">
        <v>0</v>
      </c>
      <c r="E108" s="188">
        <v>0</v>
      </c>
      <c r="F108" s="45">
        <v>0</v>
      </c>
      <c r="G108" s="52">
        <v>365.64</v>
      </c>
      <c r="H108" s="49">
        <v>1158030</v>
      </c>
      <c r="I108" s="9">
        <v>0</v>
      </c>
      <c r="J108" s="9">
        <v>0</v>
      </c>
      <c r="K108" s="53">
        <v>0</v>
      </c>
      <c r="L108" s="53">
        <v>0</v>
      </c>
      <c r="M108" s="52">
        <v>0</v>
      </c>
      <c r="N108" s="9">
        <v>0</v>
      </c>
      <c r="O108" s="117">
        <v>0</v>
      </c>
    </row>
    <row r="109" spans="1:15" ht="12.75">
      <c r="A109" s="22">
        <v>91</v>
      </c>
      <c r="B109" s="59" t="s">
        <v>249</v>
      </c>
      <c r="C109" s="50">
        <v>881370</v>
      </c>
      <c r="D109" s="9">
        <v>0</v>
      </c>
      <c r="E109" s="188">
        <v>0</v>
      </c>
      <c r="F109" s="45">
        <v>0</v>
      </c>
      <c r="G109" s="52">
        <v>251.34</v>
      </c>
      <c r="H109" s="49">
        <v>881370</v>
      </c>
      <c r="I109" s="9">
        <v>0</v>
      </c>
      <c r="J109" s="9">
        <v>0</v>
      </c>
      <c r="K109" s="53">
        <v>0</v>
      </c>
      <c r="L109" s="53">
        <v>0</v>
      </c>
      <c r="M109" s="52">
        <v>0</v>
      </c>
      <c r="N109" s="9">
        <v>0</v>
      </c>
      <c r="O109" s="117">
        <v>0</v>
      </c>
    </row>
    <row r="110" spans="1:15" ht="12.75">
      <c r="A110" s="22">
        <v>92</v>
      </c>
      <c r="B110" s="59" t="s">
        <v>250</v>
      </c>
      <c r="C110" s="50">
        <v>523400</v>
      </c>
      <c r="D110" s="9">
        <v>0</v>
      </c>
      <c r="E110" s="188">
        <v>0</v>
      </c>
      <c r="F110" s="45">
        <v>0</v>
      </c>
      <c r="G110" s="53">
        <v>0</v>
      </c>
      <c r="H110" s="9">
        <v>0</v>
      </c>
      <c r="I110" s="9">
        <v>0</v>
      </c>
      <c r="J110" s="9">
        <v>0</v>
      </c>
      <c r="K110" s="53">
        <v>0</v>
      </c>
      <c r="L110" s="53">
        <v>0</v>
      </c>
      <c r="M110" s="52">
        <v>34</v>
      </c>
      <c r="N110" s="50">
        <v>523400</v>
      </c>
      <c r="O110" s="117">
        <v>0</v>
      </c>
    </row>
    <row r="111" spans="1:15" ht="12.75">
      <c r="A111" s="22">
        <v>93</v>
      </c>
      <c r="B111" s="59" t="s">
        <v>251</v>
      </c>
      <c r="C111" s="50">
        <v>1068766.216</v>
      </c>
      <c r="D111" s="9">
        <v>0</v>
      </c>
      <c r="E111" s="188">
        <v>0</v>
      </c>
      <c r="F111" s="45">
        <v>0</v>
      </c>
      <c r="G111" s="53">
        <v>0</v>
      </c>
      <c r="H111" s="9">
        <v>0</v>
      </c>
      <c r="I111" s="9">
        <v>0</v>
      </c>
      <c r="J111" s="9">
        <v>0</v>
      </c>
      <c r="K111" s="53">
        <v>0</v>
      </c>
      <c r="L111" s="53">
        <v>0</v>
      </c>
      <c r="M111" s="52">
        <v>43.1</v>
      </c>
      <c r="N111" s="49">
        <v>1068766.216</v>
      </c>
      <c r="O111" s="117">
        <v>0</v>
      </c>
    </row>
    <row r="112" spans="1:15" ht="12.75">
      <c r="A112" s="22">
        <v>94</v>
      </c>
      <c r="B112" s="59" t="s">
        <v>252</v>
      </c>
      <c r="C112" s="50">
        <v>1718150</v>
      </c>
      <c r="D112" s="50">
        <v>1718150</v>
      </c>
      <c r="E112" s="188">
        <v>0</v>
      </c>
      <c r="F112" s="45">
        <v>0</v>
      </c>
      <c r="G112" s="53">
        <v>0</v>
      </c>
      <c r="H112" s="9">
        <v>0</v>
      </c>
      <c r="I112" s="9">
        <v>0</v>
      </c>
      <c r="J112" s="9">
        <v>0</v>
      </c>
      <c r="K112" s="53">
        <v>0</v>
      </c>
      <c r="L112" s="53">
        <v>0</v>
      </c>
      <c r="M112" s="47">
        <v>0</v>
      </c>
      <c r="N112" s="47">
        <v>0</v>
      </c>
      <c r="O112" s="117">
        <v>0</v>
      </c>
    </row>
    <row r="113" spans="1:15" ht="12.75">
      <c r="A113" s="22">
        <v>95</v>
      </c>
      <c r="B113" s="59" t="s">
        <v>253</v>
      </c>
      <c r="C113" s="50">
        <v>3953740</v>
      </c>
      <c r="D113" s="50">
        <v>3953740</v>
      </c>
      <c r="E113" s="188">
        <v>0</v>
      </c>
      <c r="F113" s="45">
        <v>0</v>
      </c>
      <c r="G113" s="53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47">
        <v>0</v>
      </c>
      <c r="N113" s="47">
        <v>0</v>
      </c>
      <c r="O113" s="117">
        <v>0</v>
      </c>
    </row>
    <row r="114" spans="1:15" ht="12.75">
      <c r="A114" s="22">
        <v>96</v>
      </c>
      <c r="B114" s="59" t="s">
        <v>254</v>
      </c>
      <c r="C114" s="50">
        <v>1087830</v>
      </c>
      <c r="D114" s="53">
        <v>0</v>
      </c>
      <c r="E114" s="188">
        <v>0</v>
      </c>
      <c r="F114" s="45">
        <v>0</v>
      </c>
      <c r="G114" s="52">
        <v>341.3</v>
      </c>
      <c r="H114" s="49">
        <v>1087830</v>
      </c>
      <c r="I114" s="9">
        <v>0</v>
      </c>
      <c r="J114" s="9">
        <v>0</v>
      </c>
      <c r="K114" s="9">
        <v>0</v>
      </c>
      <c r="L114" s="9">
        <v>0</v>
      </c>
      <c r="M114" s="47">
        <v>0</v>
      </c>
      <c r="N114" s="47">
        <v>0</v>
      </c>
      <c r="O114" s="117">
        <v>0</v>
      </c>
    </row>
    <row r="115" spans="1:15" ht="25.5">
      <c r="A115" s="22">
        <v>97</v>
      </c>
      <c r="B115" s="59" t="s">
        <v>255</v>
      </c>
      <c r="C115" s="50">
        <v>1200460</v>
      </c>
      <c r="D115" s="53">
        <v>0</v>
      </c>
      <c r="E115" s="188">
        <v>0</v>
      </c>
      <c r="F115" s="45">
        <v>0</v>
      </c>
      <c r="G115" s="53">
        <v>0</v>
      </c>
      <c r="H115" s="9">
        <v>0</v>
      </c>
      <c r="I115" s="9">
        <v>0</v>
      </c>
      <c r="J115" s="9">
        <v>0</v>
      </c>
      <c r="K115" s="52">
        <v>452.3</v>
      </c>
      <c r="L115" s="50">
        <v>1200460</v>
      </c>
      <c r="M115" s="47">
        <v>0</v>
      </c>
      <c r="N115" s="47">
        <v>0</v>
      </c>
      <c r="O115" s="117">
        <v>0</v>
      </c>
    </row>
    <row r="116" spans="1:15" ht="12.75">
      <c r="A116" s="22">
        <v>98</v>
      </c>
      <c r="B116" s="59" t="s">
        <v>256</v>
      </c>
      <c r="C116" s="50">
        <v>1045310</v>
      </c>
      <c r="D116" s="50">
        <v>1045310</v>
      </c>
      <c r="E116" s="188">
        <v>0</v>
      </c>
      <c r="F116" s="45">
        <v>0</v>
      </c>
      <c r="G116" s="52">
        <v>0</v>
      </c>
      <c r="H116" s="50">
        <v>0</v>
      </c>
      <c r="I116" s="9">
        <v>0</v>
      </c>
      <c r="J116" s="9">
        <v>0</v>
      </c>
      <c r="K116" s="53">
        <v>0</v>
      </c>
      <c r="L116" s="53">
        <v>0</v>
      </c>
      <c r="M116" s="47">
        <v>0</v>
      </c>
      <c r="N116" s="47">
        <v>0</v>
      </c>
      <c r="O116" s="117">
        <v>0</v>
      </c>
    </row>
    <row r="117" spans="1:15" ht="12.75">
      <c r="A117" s="22">
        <v>99</v>
      </c>
      <c r="B117" s="59" t="s">
        <v>257</v>
      </c>
      <c r="C117" s="50">
        <v>360230</v>
      </c>
      <c r="D117" s="50">
        <v>360230</v>
      </c>
      <c r="E117" s="188">
        <v>0</v>
      </c>
      <c r="F117" s="45">
        <v>0</v>
      </c>
      <c r="G117" s="53">
        <v>0</v>
      </c>
      <c r="H117" s="9">
        <v>0</v>
      </c>
      <c r="I117" s="9">
        <v>0</v>
      </c>
      <c r="J117" s="9">
        <v>0</v>
      </c>
      <c r="K117" s="53">
        <v>0</v>
      </c>
      <c r="L117" s="53">
        <v>0</v>
      </c>
      <c r="M117" s="47">
        <v>0</v>
      </c>
      <c r="N117" s="47">
        <v>0</v>
      </c>
      <c r="O117" s="117">
        <v>0</v>
      </c>
    </row>
    <row r="118" spans="1:15" ht="12.75">
      <c r="A118" s="22">
        <v>100</v>
      </c>
      <c r="B118" s="59" t="s">
        <v>258</v>
      </c>
      <c r="C118" s="50">
        <v>1207410</v>
      </c>
      <c r="D118" s="53">
        <v>0</v>
      </c>
      <c r="E118" s="188">
        <v>0</v>
      </c>
      <c r="F118" s="45">
        <v>0</v>
      </c>
      <c r="G118" s="52">
        <v>320.7</v>
      </c>
      <c r="H118" s="50">
        <v>1207410</v>
      </c>
      <c r="I118" s="9">
        <v>0</v>
      </c>
      <c r="J118" s="9">
        <v>0</v>
      </c>
      <c r="K118" s="53">
        <v>0</v>
      </c>
      <c r="L118" s="53">
        <v>0</v>
      </c>
      <c r="M118" s="47">
        <v>0</v>
      </c>
      <c r="N118" s="47">
        <v>0</v>
      </c>
      <c r="O118" s="117">
        <v>0</v>
      </c>
    </row>
    <row r="119" spans="1:15" ht="12.75">
      <c r="A119" s="22">
        <v>101</v>
      </c>
      <c r="B119" s="59" t="s">
        <v>259</v>
      </c>
      <c r="C119" s="50">
        <v>915200</v>
      </c>
      <c r="D119" s="53">
        <v>0</v>
      </c>
      <c r="E119" s="188">
        <v>0</v>
      </c>
      <c r="F119" s="45">
        <v>0</v>
      </c>
      <c r="G119" s="54">
        <v>273.2</v>
      </c>
      <c r="H119" s="50">
        <v>915200</v>
      </c>
      <c r="I119" s="9">
        <v>0</v>
      </c>
      <c r="J119" s="9">
        <v>0</v>
      </c>
      <c r="K119" s="53">
        <v>0</v>
      </c>
      <c r="L119" s="53">
        <v>0</v>
      </c>
      <c r="M119" s="47">
        <v>0</v>
      </c>
      <c r="N119" s="47">
        <v>0</v>
      </c>
      <c r="O119" s="117">
        <v>0</v>
      </c>
    </row>
    <row r="120" spans="1:15" ht="12.75">
      <c r="A120" s="22">
        <v>102</v>
      </c>
      <c r="B120" s="59" t="s">
        <v>260</v>
      </c>
      <c r="C120" s="50">
        <v>1583970</v>
      </c>
      <c r="D120" s="53">
        <v>0</v>
      </c>
      <c r="E120" s="188">
        <v>0</v>
      </c>
      <c r="F120" s="45">
        <v>0</v>
      </c>
      <c r="G120" s="47">
        <v>0</v>
      </c>
      <c r="H120" s="47">
        <v>0</v>
      </c>
      <c r="I120" s="9">
        <v>0</v>
      </c>
      <c r="J120" s="9">
        <v>0</v>
      </c>
      <c r="K120" s="54">
        <v>844.8</v>
      </c>
      <c r="L120" s="50">
        <v>1583970</v>
      </c>
      <c r="M120" s="47">
        <v>0</v>
      </c>
      <c r="N120" s="47">
        <v>0</v>
      </c>
      <c r="O120" s="117">
        <v>0</v>
      </c>
    </row>
    <row r="121" spans="1:15" ht="12.75">
      <c r="A121" s="22">
        <v>103</v>
      </c>
      <c r="B121" s="59" t="s">
        <v>261</v>
      </c>
      <c r="C121" s="50">
        <v>1492340</v>
      </c>
      <c r="D121" s="53">
        <v>0</v>
      </c>
      <c r="E121" s="188">
        <v>0</v>
      </c>
      <c r="F121" s="45">
        <v>0</v>
      </c>
      <c r="G121" s="52">
        <v>460</v>
      </c>
      <c r="H121" s="50">
        <v>1492340</v>
      </c>
      <c r="I121" s="9">
        <v>0</v>
      </c>
      <c r="J121" s="9">
        <v>0</v>
      </c>
      <c r="K121" s="53">
        <v>0</v>
      </c>
      <c r="L121" s="53">
        <v>0</v>
      </c>
      <c r="M121" s="47">
        <v>0</v>
      </c>
      <c r="N121" s="47">
        <v>0</v>
      </c>
      <c r="O121" s="117">
        <v>0</v>
      </c>
    </row>
    <row r="122" spans="1:15" ht="12.75">
      <c r="A122" s="22">
        <v>104</v>
      </c>
      <c r="B122" s="59" t="s">
        <v>262</v>
      </c>
      <c r="C122" s="50">
        <v>450180</v>
      </c>
      <c r="D122" s="50">
        <v>450180</v>
      </c>
      <c r="E122" s="188">
        <v>0</v>
      </c>
      <c r="F122" s="45">
        <v>0</v>
      </c>
      <c r="G122" s="53">
        <v>0</v>
      </c>
      <c r="H122" s="9">
        <v>0</v>
      </c>
      <c r="I122" s="9">
        <v>0</v>
      </c>
      <c r="J122" s="9">
        <v>0</v>
      </c>
      <c r="K122" s="53">
        <v>0</v>
      </c>
      <c r="L122" s="53">
        <v>0</v>
      </c>
      <c r="M122" s="47">
        <v>0</v>
      </c>
      <c r="N122" s="47">
        <v>0</v>
      </c>
      <c r="O122" s="117">
        <v>0</v>
      </c>
    </row>
    <row r="123" spans="1:15" ht="12.75">
      <c r="A123" s="22">
        <v>105</v>
      </c>
      <c r="B123" s="43" t="s">
        <v>263</v>
      </c>
      <c r="C123" s="85">
        <v>2169200</v>
      </c>
      <c r="D123" s="53">
        <v>0</v>
      </c>
      <c r="E123" s="188">
        <v>0</v>
      </c>
      <c r="F123" s="45">
        <v>0</v>
      </c>
      <c r="G123" s="52">
        <v>575</v>
      </c>
      <c r="H123" s="85">
        <v>2169200</v>
      </c>
      <c r="I123" s="9">
        <v>0</v>
      </c>
      <c r="J123" s="9">
        <v>0</v>
      </c>
      <c r="K123" s="53">
        <v>0</v>
      </c>
      <c r="L123" s="53">
        <v>0</v>
      </c>
      <c r="M123" s="47">
        <v>0</v>
      </c>
      <c r="N123" s="47">
        <v>0</v>
      </c>
      <c r="O123" s="117">
        <v>0</v>
      </c>
    </row>
    <row r="124" spans="1:15" ht="12.75">
      <c r="A124" s="22">
        <v>106</v>
      </c>
      <c r="B124" s="43" t="s">
        <v>264</v>
      </c>
      <c r="C124" s="50">
        <v>1165140</v>
      </c>
      <c r="D124" s="53">
        <v>0</v>
      </c>
      <c r="E124" s="188">
        <v>0</v>
      </c>
      <c r="F124" s="45">
        <v>0</v>
      </c>
      <c r="G124" s="52">
        <v>325</v>
      </c>
      <c r="H124" s="50">
        <v>1165140</v>
      </c>
      <c r="I124" s="9">
        <v>0</v>
      </c>
      <c r="J124" s="9">
        <v>0</v>
      </c>
      <c r="K124" s="53">
        <v>0</v>
      </c>
      <c r="L124" s="53">
        <v>0</v>
      </c>
      <c r="M124" s="47">
        <v>0</v>
      </c>
      <c r="N124" s="47">
        <v>0</v>
      </c>
      <c r="O124" s="117">
        <v>0</v>
      </c>
    </row>
    <row r="125" spans="1:15" ht="12.75">
      <c r="A125" s="22">
        <v>107</v>
      </c>
      <c r="B125" s="43" t="s">
        <v>271</v>
      </c>
      <c r="C125" s="50">
        <v>741610</v>
      </c>
      <c r="D125" s="53">
        <v>0</v>
      </c>
      <c r="E125" s="188">
        <v>0</v>
      </c>
      <c r="F125" s="45">
        <v>0</v>
      </c>
      <c r="G125" s="52">
        <v>212.54</v>
      </c>
      <c r="H125" s="50">
        <v>741610</v>
      </c>
      <c r="I125" s="9">
        <v>0</v>
      </c>
      <c r="J125" s="9">
        <v>0</v>
      </c>
      <c r="K125" s="53">
        <v>0</v>
      </c>
      <c r="L125" s="53">
        <v>0</v>
      </c>
      <c r="M125" s="47">
        <v>0</v>
      </c>
      <c r="N125" s="47">
        <v>0</v>
      </c>
      <c r="O125" s="117">
        <v>0</v>
      </c>
    </row>
    <row r="126" spans="1:15" ht="12.75">
      <c r="A126" s="22">
        <v>108</v>
      </c>
      <c r="B126" s="43" t="s">
        <v>270</v>
      </c>
      <c r="C126" s="50">
        <v>901430</v>
      </c>
      <c r="D126" s="53">
        <v>0</v>
      </c>
      <c r="E126" s="188">
        <v>0</v>
      </c>
      <c r="F126" s="45">
        <v>0</v>
      </c>
      <c r="G126" s="54">
        <v>0</v>
      </c>
      <c r="H126" s="54">
        <v>0</v>
      </c>
      <c r="I126" s="9">
        <v>0</v>
      </c>
      <c r="J126" s="9">
        <v>0</v>
      </c>
      <c r="K126" s="54">
        <v>461.2</v>
      </c>
      <c r="L126" s="50">
        <v>901430</v>
      </c>
      <c r="M126" s="47">
        <v>0</v>
      </c>
      <c r="N126" s="47">
        <v>0</v>
      </c>
      <c r="O126" s="117">
        <v>0</v>
      </c>
    </row>
    <row r="127" spans="1:15" ht="12.75">
      <c r="A127" s="22">
        <v>109</v>
      </c>
      <c r="B127" s="43" t="s">
        <v>269</v>
      </c>
      <c r="C127" s="50">
        <v>924380</v>
      </c>
      <c r="D127" s="54">
        <v>0</v>
      </c>
      <c r="E127" s="188">
        <v>0</v>
      </c>
      <c r="F127" s="45">
        <v>0</v>
      </c>
      <c r="G127" s="54">
        <v>272.51</v>
      </c>
      <c r="H127" s="50">
        <v>924380</v>
      </c>
      <c r="I127" s="9">
        <v>0</v>
      </c>
      <c r="J127" s="9">
        <v>0</v>
      </c>
      <c r="K127" s="53">
        <v>0</v>
      </c>
      <c r="L127" s="53">
        <v>0</v>
      </c>
      <c r="M127" s="47">
        <v>0</v>
      </c>
      <c r="N127" s="47">
        <v>0</v>
      </c>
      <c r="O127" s="117">
        <v>0</v>
      </c>
    </row>
    <row r="128" spans="1:15" ht="12.75">
      <c r="A128" s="22">
        <v>110</v>
      </c>
      <c r="B128" s="43" t="s">
        <v>268</v>
      </c>
      <c r="C128" s="50">
        <v>845650</v>
      </c>
      <c r="D128" s="54">
        <v>0</v>
      </c>
      <c r="E128" s="188">
        <v>0</v>
      </c>
      <c r="F128" s="45">
        <v>0</v>
      </c>
      <c r="G128" s="54">
        <v>275.8</v>
      </c>
      <c r="H128" s="50">
        <v>845650</v>
      </c>
      <c r="I128" s="9">
        <v>0</v>
      </c>
      <c r="J128" s="9">
        <v>0</v>
      </c>
      <c r="K128" s="53">
        <v>0</v>
      </c>
      <c r="L128" s="53">
        <v>0</v>
      </c>
      <c r="M128" s="47">
        <v>0</v>
      </c>
      <c r="N128" s="47">
        <v>0</v>
      </c>
      <c r="O128" s="117">
        <v>0</v>
      </c>
    </row>
    <row r="129" spans="1:15" ht="12.75">
      <c r="A129" s="22">
        <v>111</v>
      </c>
      <c r="B129" s="43" t="s">
        <v>267</v>
      </c>
      <c r="C129" s="50">
        <v>2510950</v>
      </c>
      <c r="D129" s="54">
        <v>0</v>
      </c>
      <c r="E129" s="188">
        <v>0</v>
      </c>
      <c r="F129" s="45">
        <v>0</v>
      </c>
      <c r="G129" s="54">
        <v>0</v>
      </c>
      <c r="H129" s="54">
        <v>0</v>
      </c>
      <c r="I129" s="9">
        <v>0</v>
      </c>
      <c r="J129" s="9">
        <v>0</v>
      </c>
      <c r="K129" s="54">
        <v>582.9</v>
      </c>
      <c r="L129" s="50">
        <v>2510950</v>
      </c>
      <c r="M129" s="47">
        <v>0</v>
      </c>
      <c r="N129" s="47">
        <v>0</v>
      </c>
      <c r="O129" s="117">
        <v>0</v>
      </c>
    </row>
    <row r="130" spans="1:15" ht="12.75">
      <c r="A130" s="22">
        <v>112</v>
      </c>
      <c r="B130" s="43" t="s">
        <v>266</v>
      </c>
      <c r="C130" s="50">
        <v>877140</v>
      </c>
      <c r="D130" s="54">
        <v>0</v>
      </c>
      <c r="E130" s="188">
        <v>0</v>
      </c>
      <c r="F130" s="45">
        <v>0</v>
      </c>
      <c r="G130" s="54">
        <v>273</v>
      </c>
      <c r="H130" s="50">
        <v>877140</v>
      </c>
      <c r="I130" s="9">
        <v>0</v>
      </c>
      <c r="J130" s="9">
        <v>0</v>
      </c>
      <c r="K130" s="54">
        <v>0</v>
      </c>
      <c r="L130" s="54">
        <v>0</v>
      </c>
      <c r="M130" s="47">
        <v>0</v>
      </c>
      <c r="N130" s="47">
        <v>0</v>
      </c>
      <c r="O130" s="117">
        <v>0</v>
      </c>
    </row>
    <row r="131" spans="1:15" ht="12.75">
      <c r="A131" s="22">
        <v>113</v>
      </c>
      <c r="B131" s="43" t="s">
        <v>265</v>
      </c>
      <c r="C131" s="44">
        <v>1102240</v>
      </c>
      <c r="D131" s="54">
        <v>0</v>
      </c>
      <c r="E131" s="188">
        <v>0</v>
      </c>
      <c r="F131" s="45">
        <v>0</v>
      </c>
      <c r="G131" s="9">
        <v>400.6</v>
      </c>
      <c r="H131" s="44">
        <v>1102240</v>
      </c>
      <c r="I131" s="9">
        <v>0</v>
      </c>
      <c r="J131" s="9">
        <v>0</v>
      </c>
      <c r="K131" s="54">
        <v>0</v>
      </c>
      <c r="L131" s="54">
        <v>0</v>
      </c>
      <c r="M131" s="47">
        <v>0</v>
      </c>
      <c r="N131" s="47">
        <v>0</v>
      </c>
      <c r="O131" s="117">
        <v>0</v>
      </c>
    </row>
    <row r="132" spans="1:15" ht="12.75">
      <c r="A132" s="22">
        <v>114</v>
      </c>
      <c r="B132" s="59" t="s">
        <v>190</v>
      </c>
      <c r="C132" s="36">
        <v>1763310</v>
      </c>
      <c r="D132" s="45">
        <v>0</v>
      </c>
      <c r="E132" s="188">
        <v>0</v>
      </c>
      <c r="F132" s="45">
        <v>0</v>
      </c>
      <c r="G132" s="9">
        <v>721.31</v>
      </c>
      <c r="H132" s="36">
        <v>1763310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117">
        <v>0</v>
      </c>
    </row>
    <row r="133" spans="1:15" ht="12.75">
      <c r="A133" s="22">
        <v>115</v>
      </c>
      <c r="B133" s="59" t="s">
        <v>191</v>
      </c>
      <c r="C133" s="44">
        <v>1808940</v>
      </c>
      <c r="D133" s="44">
        <v>1808940</v>
      </c>
      <c r="E133" s="188">
        <v>0</v>
      </c>
      <c r="F133" s="45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117">
        <v>0</v>
      </c>
    </row>
    <row r="134" spans="1:15" ht="12.75">
      <c r="A134" s="22">
        <v>116</v>
      </c>
      <c r="B134" s="43" t="s">
        <v>244</v>
      </c>
      <c r="C134" s="58">
        <v>244119.59</v>
      </c>
      <c r="D134" s="54">
        <v>0</v>
      </c>
      <c r="E134" s="188">
        <v>0</v>
      </c>
      <c r="F134" s="45">
        <v>0</v>
      </c>
      <c r="G134" s="9">
        <v>0</v>
      </c>
      <c r="H134" s="9">
        <v>0</v>
      </c>
      <c r="I134" s="9">
        <v>0</v>
      </c>
      <c r="J134" s="9">
        <v>0</v>
      </c>
      <c r="K134" s="54">
        <v>0</v>
      </c>
      <c r="L134" s="54">
        <v>0</v>
      </c>
      <c r="M134" s="9">
        <v>28.1</v>
      </c>
      <c r="N134" s="54">
        <v>244119.59</v>
      </c>
      <c r="O134" s="117">
        <v>0</v>
      </c>
    </row>
    <row r="135" spans="1:15" ht="12.75">
      <c r="A135" s="22">
        <v>117</v>
      </c>
      <c r="B135" s="43" t="s">
        <v>243</v>
      </c>
      <c r="C135" s="51">
        <v>1174270</v>
      </c>
      <c r="D135" s="54">
        <v>0</v>
      </c>
      <c r="E135" s="188">
        <v>0</v>
      </c>
      <c r="F135" s="45">
        <v>0</v>
      </c>
      <c r="G135" s="9">
        <v>403.36</v>
      </c>
      <c r="H135" s="51">
        <v>1174270</v>
      </c>
      <c r="I135" s="9">
        <v>0</v>
      </c>
      <c r="J135" s="9">
        <v>0</v>
      </c>
      <c r="K135" s="54">
        <v>0</v>
      </c>
      <c r="L135" s="54">
        <v>0</v>
      </c>
      <c r="M135" s="9">
        <v>0</v>
      </c>
      <c r="N135" s="9">
        <v>0</v>
      </c>
      <c r="O135" s="117">
        <v>0</v>
      </c>
    </row>
    <row r="136" spans="1:15" ht="12.75">
      <c r="A136" s="22">
        <v>118</v>
      </c>
      <c r="B136" s="43" t="s">
        <v>242</v>
      </c>
      <c r="C136" s="51">
        <v>1037110</v>
      </c>
      <c r="D136" s="54">
        <v>0</v>
      </c>
      <c r="E136" s="188">
        <v>0</v>
      </c>
      <c r="F136" s="45">
        <v>0</v>
      </c>
      <c r="G136" s="9">
        <v>371.58</v>
      </c>
      <c r="H136" s="51">
        <v>1037110</v>
      </c>
      <c r="I136" s="9">
        <v>0</v>
      </c>
      <c r="J136" s="9">
        <v>0</v>
      </c>
      <c r="K136" s="54">
        <v>0</v>
      </c>
      <c r="L136" s="54">
        <v>0</v>
      </c>
      <c r="M136" s="9">
        <v>0</v>
      </c>
      <c r="N136" s="9">
        <v>0</v>
      </c>
      <c r="O136" s="117">
        <v>0</v>
      </c>
    </row>
    <row r="137" spans="1:15" ht="12.75">
      <c r="A137" s="22">
        <v>119</v>
      </c>
      <c r="B137" s="43" t="s">
        <v>241</v>
      </c>
      <c r="C137" s="70">
        <v>3158203.6</v>
      </c>
      <c r="D137" s="54">
        <v>0</v>
      </c>
      <c r="E137" s="188">
        <v>0</v>
      </c>
      <c r="F137" s="45">
        <v>0</v>
      </c>
      <c r="G137" s="9">
        <v>0</v>
      </c>
      <c r="H137" s="9">
        <v>0</v>
      </c>
      <c r="I137" s="48">
        <v>140</v>
      </c>
      <c r="J137" s="48">
        <v>3158203.6</v>
      </c>
      <c r="K137" s="54">
        <v>0</v>
      </c>
      <c r="L137" s="54">
        <v>0</v>
      </c>
      <c r="M137" s="9">
        <v>0</v>
      </c>
      <c r="N137" s="9">
        <v>0</v>
      </c>
      <c r="O137" s="117">
        <v>0</v>
      </c>
    </row>
    <row r="138" spans="1:15" ht="12.75">
      <c r="A138" s="22">
        <v>120</v>
      </c>
      <c r="B138" s="43" t="s">
        <v>240</v>
      </c>
      <c r="C138" s="51">
        <v>406576.4</v>
      </c>
      <c r="D138" s="54">
        <v>0</v>
      </c>
      <c r="E138" s="188">
        <v>0</v>
      </c>
      <c r="F138" s="45">
        <v>0</v>
      </c>
      <c r="G138" s="9">
        <v>0</v>
      </c>
      <c r="H138" s="9">
        <v>0</v>
      </c>
      <c r="I138" s="9">
        <v>0</v>
      </c>
      <c r="J138" s="9">
        <v>0</v>
      </c>
      <c r="K138" s="54">
        <v>0</v>
      </c>
      <c r="L138" s="54">
        <v>0</v>
      </c>
      <c r="M138" s="9">
        <v>46.8</v>
      </c>
      <c r="N138" s="9">
        <v>406576.4</v>
      </c>
      <c r="O138" s="117">
        <v>0</v>
      </c>
    </row>
    <row r="139" spans="1:15" ht="12.75">
      <c r="A139" s="22">
        <v>121</v>
      </c>
      <c r="B139" s="43" t="s">
        <v>239</v>
      </c>
      <c r="C139" s="51">
        <v>352105.59</v>
      </c>
      <c r="D139" s="54">
        <v>0</v>
      </c>
      <c r="E139" s="188">
        <v>0</v>
      </c>
      <c r="F139" s="45">
        <v>0</v>
      </c>
      <c r="G139" s="9">
        <v>0</v>
      </c>
      <c r="H139" s="9">
        <v>0</v>
      </c>
      <c r="I139" s="9">
        <v>0</v>
      </c>
      <c r="J139" s="9">
        <v>0</v>
      </c>
      <c r="K139" s="54">
        <v>0</v>
      </c>
      <c r="L139" s="54">
        <v>0</v>
      </c>
      <c r="M139" s="9">
        <v>40.53</v>
      </c>
      <c r="N139" s="9">
        <v>352105.59</v>
      </c>
      <c r="O139" s="117">
        <v>0</v>
      </c>
    </row>
    <row r="140" spans="1:15" ht="12.75">
      <c r="A140" s="22">
        <v>122</v>
      </c>
      <c r="B140" s="43" t="s">
        <v>238</v>
      </c>
      <c r="C140" s="51">
        <v>383120.07</v>
      </c>
      <c r="D140" s="54">
        <v>0</v>
      </c>
      <c r="E140" s="188">
        <v>0</v>
      </c>
      <c r="F140" s="45">
        <v>0</v>
      </c>
      <c r="G140" s="9">
        <v>0</v>
      </c>
      <c r="H140" s="9">
        <v>0</v>
      </c>
      <c r="I140" s="9">
        <v>0</v>
      </c>
      <c r="J140" s="9">
        <v>0</v>
      </c>
      <c r="K140" s="54">
        <v>0</v>
      </c>
      <c r="L140" s="54">
        <v>0</v>
      </c>
      <c r="M140" s="9">
        <v>44.1</v>
      </c>
      <c r="N140" s="9">
        <v>383120.07</v>
      </c>
      <c r="O140" s="117">
        <v>0</v>
      </c>
    </row>
    <row r="141" spans="1:15" ht="12.75">
      <c r="A141" s="22">
        <v>123</v>
      </c>
      <c r="B141" s="43" t="s">
        <v>237</v>
      </c>
      <c r="C141" s="51">
        <v>389548.85</v>
      </c>
      <c r="D141" s="54">
        <v>0</v>
      </c>
      <c r="E141" s="188">
        <v>0</v>
      </c>
      <c r="F141" s="45">
        <v>0</v>
      </c>
      <c r="G141" s="9">
        <v>0</v>
      </c>
      <c r="H141" s="9">
        <v>0</v>
      </c>
      <c r="I141" s="9">
        <v>0</v>
      </c>
      <c r="J141" s="9">
        <v>0</v>
      </c>
      <c r="K141" s="54">
        <v>0</v>
      </c>
      <c r="L141" s="54">
        <v>0</v>
      </c>
      <c r="M141" s="9">
        <v>44.84</v>
      </c>
      <c r="N141" s="9">
        <v>389548.85</v>
      </c>
      <c r="O141" s="117">
        <v>0</v>
      </c>
    </row>
    <row r="142" spans="1:15" ht="12.75">
      <c r="A142" s="22">
        <v>124</v>
      </c>
      <c r="B142" s="43" t="s">
        <v>236</v>
      </c>
      <c r="C142" s="51">
        <v>340530</v>
      </c>
      <c r="D142" s="9">
        <v>340530</v>
      </c>
      <c r="E142" s="188">
        <v>0</v>
      </c>
      <c r="F142" s="45">
        <v>0</v>
      </c>
      <c r="G142" s="9">
        <v>0</v>
      </c>
      <c r="H142" s="9">
        <v>0</v>
      </c>
      <c r="I142" s="9">
        <v>0</v>
      </c>
      <c r="J142" s="9">
        <v>0</v>
      </c>
      <c r="K142" s="54">
        <v>0</v>
      </c>
      <c r="L142" s="54">
        <v>0</v>
      </c>
      <c r="M142" s="9">
        <v>0</v>
      </c>
      <c r="N142" s="9">
        <v>0</v>
      </c>
      <c r="O142" s="117">
        <v>0</v>
      </c>
    </row>
    <row r="143" spans="1:15" ht="12.75">
      <c r="A143" s="22">
        <v>125</v>
      </c>
      <c r="B143" s="43" t="s">
        <v>235</v>
      </c>
      <c r="C143" s="51">
        <v>457398.45</v>
      </c>
      <c r="D143" s="9">
        <v>0</v>
      </c>
      <c r="E143" s="188">
        <v>0</v>
      </c>
      <c r="F143" s="45">
        <v>0</v>
      </c>
      <c r="G143" s="9">
        <v>0</v>
      </c>
      <c r="H143" s="9">
        <v>0</v>
      </c>
      <c r="I143" s="9">
        <v>0</v>
      </c>
      <c r="J143" s="9">
        <v>0</v>
      </c>
      <c r="K143" s="54">
        <v>0</v>
      </c>
      <c r="L143" s="54">
        <v>0</v>
      </c>
      <c r="M143" s="9">
        <v>52.65</v>
      </c>
      <c r="N143" s="9">
        <v>457398.45</v>
      </c>
      <c r="O143" s="117">
        <v>0</v>
      </c>
    </row>
    <row r="144" spans="1:15" ht="12.75">
      <c r="A144" s="22">
        <v>126</v>
      </c>
      <c r="B144" s="43" t="s">
        <v>234</v>
      </c>
      <c r="C144" s="51">
        <v>341506.8</v>
      </c>
      <c r="D144" s="9">
        <v>0</v>
      </c>
      <c r="E144" s="188">
        <v>0</v>
      </c>
      <c r="F144" s="45">
        <v>0</v>
      </c>
      <c r="G144" s="9">
        <v>0</v>
      </c>
      <c r="H144" s="9">
        <v>0</v>
      </c>
      <c r="I144" s="9">
        <v>0</v>
      </c>
      <c r="J144" s="9">
        <v>0</v>
      </c>
      <c r="K144" s="54">
        <v>0</v>
      </c>
      <c r="L144" s="54">
        <v>0</v>
      </c>
      <c r="M144" s="9">
        <v>39.31</v>
      </c>
      <c r="N144" s="9">
        <v>341506.8</v>
      </c>
      <c r="O144" s="117">
        <v>0</v>
      </c>
    </row>
    <row r="145" spans="1:15" ht="12.75">
      <c r="A145" s="22">
        <v>127</v>
      </c>
      <c r="B145" s="43" t="s">
        <v>233</v>
      </c>
      <c r="C145" s="51">
        <v>4251060</v>
      </c>
      <c r="D145" s="9">
        <v>0</v>
      </c>
      <c r="E145" s="188">
        <v>0</v>
      </c>
      <c r="F145" s="45">
        <v>0</v>
      </c>
      <c r="G145" s="9">
        <v>678</v>
      </c>
      <c r="H145" s="9">
        <v>4251060</v>
      </c>
      <c r="I145" s="9">
        <v>0</v>
      </c>
      <c r="J145" s="9">
        <v>0</v>
      </c>
      <c r="K145" s="54">
        <v>0</v>
      </c>
      <c r="L145" s="54">
        <v>0</v>
      </c>
      <c r="M145" s="9">
        <v>0</v>
      </c>
      <c r="N145" s="9">
        <v>0</v>
      </c>
      <c r="O145" s="117">
        <v>0</v>
      </c>
    </row>
    <row r="146" spans="1:15" ht="12.75">
      <c r="A146" s="22">
        <v>128</v>
      </c>
      <c r="B146" s="43" t="s">
        <v>232</v>
      </c>
      <c r="C146" s="51">
        <v>1184499.58</v>
      </c>
      <c r="D146" s="9">
        <v>0</v>
      </c>
      <c r="E146" s="188">
        <v>0</v>
      </c>
      <c r="F146" s="45">
        <v>0</v>
      </c>
      <c r="G146" s="9">
        <v>0</v>
      </c>
      <c r="H146" s="9">
        <v>0</v>
      </c>
      <c r="I146" s="9">
        <v>0</v>
      </c>
      <c r="J146" s="9">
        <v>0</v>
      </c>
      <c r="K146" s="9">
        <v>375.65</v>
      </c>
      <c r="L146" s="51">
        <v>1184499.58</v>
      </c>
      <c r="M146" s="9">
        <v>0</v>
      </c>
      <c r="N146" s="9">
        <v>0</v>
      </c>
      <c r="O146" s="117"/>
    </row>
    <row r="147" spans="1:15" ht="12.75">
      <c r="A147" s="22">
        <v>129</v>
      </c>
      <c r="B147" s="43" t="s">
        <v>231</v>
      </c>
      <c r="C147" s="51">
        <v>332732.4</v>
      </c>
      <c r="D147" s="9">
        <v>0</v>
      </c>
      <c r="E147" s="188">
        <v>0</v>
      </c>
      <c r="F147" s="45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38.3</v>
      </c>
      <c r="N147" s="9">
        <v>332732.4</v>
      </c>
      <c r="O147" s="117"/>
    </row>
    <row r="148" spans="1:15" ht="12.75">
      <c r="A148" s="22">
        <v>130</v>
      </c>
      <c r="B148" s="43" t="s">
        <v>230</v>
      </c>
      <c r="C148" s="51">
        <v>1462119.12</v>
      </c>
      <c r="D148" s="9">
        <v>0</v>
      </c>
      <c r="E148" s="188">
        <v>0</v>
      </c>
      <c r="F148" s="45">
        <v>0</v>
      </c>
      <c r="G148" s="9">
        <v>472</v>
      </c>
      <c r="H148" s="54">
        <f>G148*3097.71</f>
        <v>1462119.12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117">
        <v>0</v>
      </c>
    </row>
    <row r="149" spans="1:15" ht="12.75">
      <c r="A149" s="22">
        <v>131</v>
      </c>
      <c r="B149" s="57" t="s">
        <v>229</v>
      </c>
      <c r="C149" s="86">
        <v>1181741.18</v>
      </c>
      <c r="D149" s="9">
        <v>0</v>
      </c>
      <c r="E149" s="188">
        <v>0</v>
      </c>
      <c r="F149" s="45">
        <v>0</v>
      </c>
      <c r="G149" s="56">
        <v>0</v>
      </c>
      <c r="H149" s="56">
        <v>0</v>
      </c>
      <c r="I149" s="9">
        <v>0</v>
      </c>
      <c r="J149" s="9">
        <v>0</v>
      </c>
      <c r="K149" s="56">
        <v>603.2</v>
      </c>
      <c r="L149" s="86">
        <v>1181741.18</v>
      </c>
      <c r="M149" s="56">
        <v>0</v>
      </c>
      <c r="N149" s="56">
        <v>0</v>
      </c>
      <c r="O149" s="117">
        <v>0</v>
      </c>
    </row>
    <row r="150" spans="1:15" ht="12.75">
      <c r="A150" s="22">
        <v>132</v>
      </c>
      <c r="B150" s="43" t="s">
        <v>228</v>
      </c>
      <c r="C150" s="58">
        <v>777560</v>
      </c>
      <c r="D150" s="9">
        <v>0</v>
      </c>
      <c r="E150" s="188">
        <v>0</v>
      </c>
      <c r="F150" s="45">
        <v>0</v>
      </c>
      <c r="G150" s="54">
        <v>270.21</v>
      </c>
      <c r="H150" s="58">
        <v>777560</v>
      </c>
      <c r="I150" s="9">
        <v>0</v>
      </c>
      <c r="J150" s="9">
        <v>0</v>
      </c>
      <c r="K150" s="54">
        <v>0</v>
      </c>
      <c r="L150" s="54">
        <v>0</v>
      </c>
      <c r="M150" s="54">
        <v>0</v>
      </c>
      <c r="N150" s="54">
        <v>0</v>
      </c>
      <c r="O150" s="117"/>
    </row>
    <row r="151" spans="1:15" ht="12.75">
      <c r="A151" s="22">
        <v>133</v>
      </c>
      <c r="B151" s="43" t="s">
        <v>227</v>
      </c>
      <c r="C151" s="58">
        <v>744920</v>
      </c>
      <c r="D151" s="9">
        <v>0</v>
      </c>
      <c r="E151" s="188">
        <v>0</v>
      </c>
      <c r="F151" s="45">
        <v>0</v>
      </c>
      <c r="G151" s="54">
        <v>270.92</v>
      </c>
      <c r="H151" s="58">
        <v>744920</v>
      </c>
      <c r="I151" s="9">
        <v>0</v>
      </c>
      <c r="J151" s="9">
        <v>0</v>
      </c>
      <c r="K151" s="54">
        <v>0</v>
      </c>
      <c r="L151" s="54">
        <v>0</v>
      </c>
      <c r="M151" s="54">
        <v>0</v>
      </c>
      <c r="N151" s="54">
        <v>0</v>
      </c>
      <c r="O151" s="117">
        <v>0</v>
      </c>
    </row>
    <row r="152" spans="1:15" ht="12.75">
      <c r="A152" s="22">
        <v>134</v>
      </c>
      <c r="B152" s="43" t="s">
        <v>226</v>
      </c>
      <c r="C152" s="58">
        <v>713860</v>
      </c>
      <c r="D152" s="9">
        <v>0</v>
      </c>
      <c r="E152" s="188">
        <v>0</v>
      </c>
      <c r="F152" s="45">
        <v>0</v>
      </c>
      <c r="G152" s="54">
        <v>268.09</v>
      </c>
      <c r="H152" s="58">
        <v>713860</v>
      </c>
      <c r="I152" s="9">
        <v>0</v>
      </c>
      <c r="J152" s="9">
        <v>0</v>
      </c>
      <c r="K152" s="54">
        <v>0</v>
      </c>
      <c r="L152" s="54">
        <v>0</v>
      </c>
      <c r="M152" s="54">
        <v>0</v>
      </c>
      <c r="N152" s="54">
        <v>0</v>
      </c>
      <c r="O152" s="117"/>
    </row>
    <row r="153" spans="1:15" ht="12.75">
      <c r="A153" s="22">
        <v>135</v>
      </c>
      <c r="B153" s="43" t="s">
        <v>225</v>
      </c>
      <c r="C153" s="58">
        <v>774427.5</v>
      </c>
      <c r="D153" s="9">
        <v>0</v>
      </c>
      <c r="E153" s="188">
        <v>0</v>
      </c>
      <c r="F153" s="45">
        <v>0</v>
      </c>
      <c r="G153" s="54">
        <v>250</v>
      </c>
      <c r="H153" s="54">
        <f>G153*3097.71</f>
        <v>774427.5</v>
      </c>
      <c r="I153" s="9">
        <v>0</v>
      </c>
      <c r="J153" s="9">
        <v>0</v>
      </c>
      <c r="K153" s="54">
        <v>0</v>
      </c>
      <c r="L153" s="54">
        <v>0</v>
      </c>
      <c r="M153" s="54">
        <v>0</v>
      </c>
      <c r="N153" s="54">
        <v>0</v>
      </c>
      <c r="O153" s="117">
        <v>0</v>
      </c>
    </row>
    <row r="154" spans="1:15" ht="12.75">
      <c r="A154" s="22">
        <v>136</v>
      </c>
      <c r="B154" s="43" t="s">
        <v>224</v>
      </c>
      <c r="C154" s="58">
        <v>733360</v>
      </c>
      <c r="D154" s="9">
        <v>0</v>
      </c>
      <c r="E154" s="188">
        <v>0</v>
      </c>
      <c r="F154" s="45">
        <v>0</v>
      </c>
      <c r="G154" s="54">
        <v>263.98</v>
      </c>
      <c r="H154" s="58">
        <v>733360</v>
      </c>
      <c r="I154" s="9">
        <v>0</v>
      </c>
      <c r="J154" s="9">
        <v>0</v>
      </c>
      <c r="K154" s="54">
        <v>0</v>
      </c>
      <c r="L154" s="54">
        <v>0</v>
      </c>
      <c r="M154" s="54">
        <v>0</v>
      </c>
      <c r="N154" s="54">
        <v>0</v>
      </c>
      <c r="O154" s="117">
        <v>0</v>
      </c>
    </row>
    <row r="155" spans="1:15" ht="12.75">
      <c r="A155" s="22">
        <v>137</v>
      </c>
      <c r="B155" s="43" t="s">
        <v>223</v>
      </c>
      <c r="C155" s="58">
        <v>706160</v>
      </c>
      <c r="D155" s="9">
        <v>0</v>
      </c>
      <c r="E155" s="188">
        <v>0</v>
      </c>
      <c r="F155" s="45">
        <v>0</v>
      </c>
      <c r="G155" s="54">
        <v>265.55</v>
      </c>
      <c r="H155" s="58">
        <v>706160</v>
      </c>
      <c r="I155" s="9">
        <v>0</v>
      </c>
      <c r="J155" s="9">
        <v>0</v>
      </c>
      <c r="K155" s="54">
        <v>0</v>
      </c>
      <c r="L155" s="54">
        <v>0</v>
      </c>
      <c r="M155" s="54">
        <v>0</v>
      </c>
      <c r="N155" s="54">
        <v>0</v>
      </c>
      <c r="O155" s="117"/>
    </row>
    <row r="156" spans="1:15" ht="12.75">
      <c r="A156" s="22">
        <v>138</v>
      </c>
      <c r="B156" s="43" t="s">
        <v>222</v>
      </c>
      <c r="C156" s="58">
        <v>1779410</v>
      </c>
      <c r="D156" s="9">
        <v>0</v>
      </c>
      <c r="E156" s="188">
        <v>0</v>
      </c>
      <c r="F156" s="45">
        <v>0</v>
      </c>
      <c r="G156" s="54">
        <v>644.46</v>
      </c>
      <c r="H156" s="58">
        <v>1779410</v>
      </c>
      <c r="I156" s="9">
        <v>0</v>
      </c>
      <c r="J156" s="9">
        <v>0</v>
      </c>
      <c r="K156" s="54">
        <v>0</v>
      </c>
      <c r="L156" s="54">
        <v>0</v>
      </c>
      <c r="M156" s="54">
        <v>0</v>
      </c>
      <c r="N156" s="54">
        <v>0</v>
      </c>
      <c r="O156" s="117">
        <v>0</v>
      </c>
    </row>
    <row r="157" spans="1:15" ht="12.75">
      <c r="A157" s="22">
        <v>139</v>
      </c>
      <c r="B157" s="43" t="s">
        <v>221</v>
      </c>
      <c r="C157" s="58">
        <v>781000</v>
      </c>
      <c r="D157" s="9">
        <v>0</v>
      </c>
      <c r="E157" s="188">
        <v>0</v>
      </c>
      <c r="F157" s="45">
        <v>0</v>
      </c>
      <c r="G157" s="54">
        <v>248.04</v>
      </c>
      <c r="H157" s="58">
        <v>781000</v>
      </c>
      <c r="I157" s="9">
        <v>0</v>
      </c>
      <c r="J157" s="9">
        <v>0</v>
      </c>
      <c r="K157" s="54">
        <v>0</v>
      </c>
      <c r="L157" s="54">
        <v>0</v>
      </c>
      <c r="M157" s="54">
        <v>0</v>
      </c>
      <c r="N157" s="54">
        <v>0</v>
      </c>
      <c r="O157" s="117">
        <v>0</v>
      </c>
    </row>
    <row r="158" spans="1:15" ht="12.75">
      <c r="A158" s="22">
        <v>140</v>
      </c>
      <c r="B158" s="43" t="s">
        <v>220</v>
      </c>
      <c r="C158" s="58">
        <v>397360</v>
      </c>
      <c r="D158" s="9">
        <v>0</v>
      </c>
      <c r="E158" s="188">
        <v>0</v>
      </c>
      <c r="F158" s="45">
        <v>0</v>
      </c>
      <c r="G158" s="54">
        <v>0</v>
      </c>
      <c r="H158" s="54">
        <v>0</v>
      </c>
      <c r="I158" s="9">
        <v>0</v>
      </c>
      <c r="J158" s="9">
        <v>0</v>
      </c>
      <c r="K158" s="54">
        <v>696.15</v>
      </c>
      <c r="L158" s="58">
        <v>397360</v>
      </c>
      <c r="M158" s="54">
        <v>0</v>
      </c>
      <c r="N158" s="54">
        <v>0</v>
      </c>
      <c r="O158" s="117">
        <v>0</v>
      </c>
    </row>
    <row r="159" spans="1:15" ht="12.75">
      <c r="A159" s="22">
        <v>141</v>
      </c>
      <c r="B159" s="43" t="s">
        <v>219</v>
      </c>
      <c r="C159" s="58">
        <v>1802890</v>
      </c>
      <c r="D159" s="9">
        <v>0</v>
      </c>
      <c r="E159" s="188">
        <v>0</v>
      </c>
      <c r="F159" s="45">
        <v>0</v>
      </c>
      <c r="G159" s="54">
        <v>622.24</v>
      </c>
      <c r="H159" s="58">
        <v>1802890</v>
      </c>
      <c r="I159" s="9">
        <v>0</v>
      </c>
      <c r="J159" s="9">
        <v>0</v>
      </c>
      <c r="K159" s="54">
        <v>0</v>
      </c>
      <c r="L159" s="54">
        <v>0</v>
      </c>
      <c r="M159" s="54">
        <v>0</v>
      </c>
      <c r="N159" s="54">
        <v>0</v>
      </c>
      <c r="O159" s="117">
        <v>0</v>
      </c>
    </row>
    <row r="160" spans="1:15" ht="12.75">
      <c r="A160" s="22">
        <v>142</v>
      </c>
      <c r="B160" s="43" t="s">
        <v>272</v>
      </c>
      <c r="C160" s="58">
        <v>1374500</v>
      </c>
      <c r="D160" s="9">
        <v>0</v>
      </c>
      <c r="E160" s="188">
        <v>0</v>
      </c>
      <c r="F160" s="45">
        <v>0</v>
      </c>
      <c r="G160" s="54">
        <v>499.29</v>
      </c>
      <c r="H160" s="58">
        <v>1374500</v>
      </c>
      <c r="I160" s="9">
        <v>0</v>
      </c>
      <c r="J160" s="9">
        <v>0</v>
      </c>
      <c r="K160" s="54">
        <v>0</v>
      </c>
      <c r="L160" s="54">
        <v>0</v>
      </c>
      <c r="M160" s="54">
        <v>0</v>
      </c>
      <c r="N160" s="54">
        <v>0</v>
      </c>
      <c r="O160" s="117">
        <v>0</v>
      </c>
    </row>
    <row r="161" spans="1:15" ht="12.75">
      <c r="A161" s="22">
        <v>143</v>
      </c>
      <c r="B161" s="43" t="s">
        <v>218</v>
      </c>
      <c r="C161" s="58">
        <v>747150</v>
      </c>
      <c r="D161" s="9">
        <v>0</v>
      </c>
      <c r="E161" s="188">
        <v>0</v>
      </c>
      <c r="F161" s="45">
        <v>0</v>
      </c>
      <c r="G161" s="54">
        <v>264.68</v>
      </c>
      <c r="H161" s="58">
        <v>747150</v>
      </c>
      <c r="I161" s="9">
        <v>0</v>
      </c>
      <c r="J161" s="9">
        <v>0</v>
      </c>
      <c r="K161" s="54">
        <v>0</v>
      </c>
      <c r="L161" s="54">
        <v>0</v>
      </c>
      <c r="M161" s="54">
        <v>0</v>
      </c>
      <c r="N161" s="54">
        <v>0</v>
      </c>
      <c r="O161" s="117">
        <v>0</v>
      </c>
    </row>
    <row r="162" spans="1:15" ht="12.75">
      <c r="A162" s="22">
        <v>144</v>
      </c>
      <c r="B162" s="43" t="s">
        <v>217</v>
      </c>
      <c r="C162" s="58">
        <v>1367600</v>
      </c>
      <c r="D162" s="9">
        <v>0</v>
      </c>
      <c r="E162" s="188">
        <v>0</v>
      </c>
      <c r="F162" s="45">
        <v>0</v>
      </c>
      <c r="G162" s="54">
        <v>508</v>
      </c>
      <c r="H162" s="58">
        <v>1367600</v>
      </c>
      <c r="I162" s="9">
        <v>0</v>
      </c>
      <c r="J162" s="9">
        <v>0</v>
      </c>
      <c r="K162" s="54">
        <v>0</v>
      </c>
      <c r="L162" s="54">
        <v>0</v>
      </c>
      <c r="M162" s="54">
        <v>0</v>
      </c>
      <c r="N162" s="54">
        <v>0</v>
      </c>
      <c r="O162" s="117">
        <v>0</v>
      </c>
    </row>
    <row r="163" spans="1:15" ht="12.75">
      <c r="A163" s="22">
        <v>145</v>
      </c>
      <c r="B163" s="43" t="s">
        <v>216</v>
      </c>
      <c r="C163" s="58">
        <v>711570</v>
      </c>
      <c r="D163" s="9">
        <v>0</v>
      </c>
      <c r="E163" s="188">
        <v>0</v>
      </c>
      <c r="F163" s="45">
        <v>0</v>
      </c>
      <c r="G163" s="54">
        <v>262.87</v>
      </c>
      <c r="H163" s="58">
        <v>711570</v>
      </c>
      <c r="I163" s="9">
        <v>0</v>
      </c>
      <c r="J163" s="9">
        <v>0</v>
      </c>
      <c r="K163" s="54">
        <v>0</v>
      </c>
      <c r="L163" s="54">
        <v>0</v>
      </c>
      <c r="M163" s="54">
        <v>0</v>
      </c>
      <c r="N163" s="54">
        <v>0</v>
      </c>
      <c r="O163" s="117">
        <v>0</v>
      </c>
    </row>
    <row r="164" spans="1:15" ht="12.75">
      <c r="A164" s="22">
        <v>146</v>
      </c>
      <c r="B164" s="43" t="s">
        <v>215</v>
      </c>
      <c r="C164" s="58">
        <v>755810</v>
      </c>
      <c r="D164" s="9">
        <v>0</v>
      </c>
      <c r="E164" s="188">
        <v>0</v>
      </c>
      <c r="F164" s="45">
        <v>0</v>
      </c>
      <c r="G164" s="54">
        <v>262</v>
      </c>
      <c r="H164" s="58">
        <v>755810</v>
      </c>
      <c r="I164" s="9">
        <v>0</v>
      </c>
      <c r="J164" s="9">
        <v>0</v>
      </c>
      <c r="K164" s="54">
        <v>0</v>
      </c>
      <c r="L164" s="54">
        <v>0</v>
      </c>
      <c r="M164" s="54">
        <v>0</v>
      </c>
      <c r="N164" s="54">
        <v>0</v>
      </c>
      <c r="O164" s="117">
        <v>0</v>
      </c>
    </row>
    <row r="165" spans="1:15" ht="12.75">
      <c r="A165" s="22">
        <v>147</v>
      </c>
      <c r="B165" s="43" t="s">
        <v>214</v>
      </c>
      <c r="C165" s="58">
        <v>1073150</v>
      </c>
      <c r="D165" s="9">
        <v>0</v>
      </c>
      <c r="E165" s="188">
        <v>0</v>
      </c>
      <c r="F165" s="45">
        <v>0</v>
      </c>
      <c r="G165" s="54">
        <v>440.76</v>
      </c>
      <c r="H165" s="58">
        <v>1073150</v>
      </c>
      <c r="I165" s="9">
        <v>0</v>
      </c>
      <c r="J165" s="9">
        <v>0</v>
      </c>
      <c r="K165" s="54">
        <v>0</v>
      </c>
      <c r="L165" s="54">
        <v>0</v>
      </c>
      <c r="M165" s="54">
        <v>0</v>
      </c>
      <c r="N165" s="54">
        <v>0</v>
      </c>
      <c r="O165" s="117">
        <v>0</v>
      </c>
    </row>
    <row r="166" spans="1:15" ht="12.75">
      <c r="A166" s="22">
        <v>148</v>
      </c>
      <c r="B166" s="43" t="s">
        <v>213</v>
      </c>
      <c r="C166" s="58">
        <v>1146480</v>
      </c>
      <c r="D166" s="9">
        <v>0</v>
      </c>
      <c r="E166" s="188">
        <v>0</v>
      </c>
      <c r="F166" s="45">
        <v>0</v>
      </c>
      <c r="G166" s="54">
        <v>405.07</v>
      </c>
      <c r="H166" s="58">
        <v>1146480</v>
      </c>
      <c r="I166" s="9">
        <v>0</v>
      </c>
      <c r="J166" s="9">
        <v>0</v>
      </c>
      <c r="K166" s="54">
        <v>0</v>
      </c>
      <c r="L166" s="54">
        <v>0</v>
      </c>
      <c r="M166" s="54">
        <v>0</v>
      </c>
      <c r="N166" s="54">
        <v>0</v>
      </c>
      <c r="O166" s="117">
        <v>0</v>
      </c>
    </row>
    <row r="167" spans="1:15" ht="12.75">
      <c r="A167" s="22">
        <v>149</v>
      </c>
      <c r="B167" s="43" t="s">
        <v>212</v>
      </c>
      <c r="C167" s="58">
        <v>726070</v>
      </c>
      <c r="D167" s="9">
        <v>0</v>
      </c>
      <c r="E167" s="188">
        <v>0</v>
      </c>
      <c r="F167" s="45">
        <v>0</v>
      </c>
      <c r="G167" s="54">
        <v>264.36</v>
      </c>
      <c r="H167" s="58">
        <v>726070</v>
      </c>
      <c r="I167" s="9">
        <v>0</v>
      </c>
      <c r="J167" s="9">
        <v>0</v>
      </c>
      <c r="K167" s="54">
        <v>0</v>
      </c>
      <c r="L167" s="54">
        <v>0</v>
      </c>
      <c r="M167" s="54">
        <v>0</v>
      </c>
      <c r="N167" s="54">
        <v>0</v>
      </c>
      <c r="O167" s="117">
        <v>0</v>
      </c>
    </row>
    <row r="168" spans="1:15" ht="12.75">
      <c r="A168" s="22">
        <v>150</v>
      </c>
      <c r="B168" s="138" t="s">
        <v>301</v>
      </c>
      <c r="C168" s="153">
        <v>1752630.15</v>
      </c>
      <c r="D168" s="54">
        <v>0</v>
      </c>
      <c r="E168" s="193">
        <v>0</v>
      </c>
      <c r="F168" s="54">
        <v>0</v>
      </c>
      <c r="G168" s="180">
        <v>444.5</v>
      </c>
      <c r="H168" s="153">
        <v>1752630.15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117">
        <v>0</v>
      </c>
    </row>
    <row r="169" spans="1:15" ht="12.75">
      <c r="A169" s="22">
        <v>151</v>
      </c>
      <c r="B169" s="138" t="s">
        <v>302</v>
      </c>
      <c r="C169" s="153">
        <v>7821801</v>
      </c>
      <c r="D169" s="54">
        <v>0</v>
      </c>
      <c r="E169" s="193">
        <v>0</v>
      </c>
      <c r="F169" s="54">
        <v>0</v>
      </c>
      <c r="G169" s="180">
        <v>1984</v>
      </c>
      <c r="H169" s="153">
        <v>7821801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117">
        <v>0</v>
      </c>
    </row>
    <row r="170" spans="1:15" ht="12.75">
      <c r="A170" s="22">
        <v>152</v>
      </c>
      <c r="B170" s="138" t="s">
        <v>303</v>
      </c>
      <c r="C170" s="153">
        <v>1600851.6</v>
      </c>
      <c r="D170" s="54">
        <v>0</v>
      </c>
      <c r="E170" s="193">
        <v>0</v>
      </c>
      <c r="F170" s="54">
        <v>0</v>
      </c>
      <c r="G170" s="180">
        <v>406</v>
      </c>
      <c r="H170" s="153">
        <v>1600851.6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117"/>
    </row>
    <row r="171" spans="1:15" ht="12.75">
      <c r="A171" s="22">
        <v>153</v>
      </c>
      <c r="B171" s="43" t="s">
        <v>211</v>
      </c>
      <c r="C171" s="58">
        <v>1363290</v>
      </c>
      <c r="D171" s="54">
        <v>0</v>
      </c>
      <c r="E171" s="188">
        <v>0</v>
      </c>
      <c r="F171" s="45">
        <v>0</v>
      </c>
      <c r="G171" s="54">
        <v>666.4</v>
      </c>
      <c r="H171" s="58">
        <v>1363290</v>
      </c>
      <c r="I171" s="9">
        <v>0</v>
      </c>
      <c r="J171" s="9">
        <v>0</v>
      </c>
      <c r="K171" s="54">
        <v>0</v>
      </c>
      <c r="L171" s="54">
        <v>0</v>
      </c>
      <c r="M171" s="54">
        <v>0</v>
      </c>
      <c r="N171" s="54">
        <v>0</v>
      </c>
      <c r="O171" s="117"/>
    </row>
    <row r="172" spans="1:17" ht="12.75">
      <c r="A172" s="22">
        <v>154</v>
      </c>
      <c r="B172" s="155" t="s">
        <v>304</v>
      </c>
      <c r="C172" s="58">
        <v>948505.41</v>
      </c>
      <c r="D172" s="54">
        <v>948505.41</v>
      </c>
      <c r="E172" s="193">
        <v>0</v>
      </c>
      <c r="F172" s="54">
        <v>0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38">
        <v>0</v>
      </c>
      <c r="P172" s="38">
        <v>0</v>
      </c>
      <c r="Q172" s="38">
        <v>0</v>
      </c>
    </row>
    <row r="173" spans="1:17" ht="12.75">
      <c r="A173" s="22">
        <v>155</v>
      </c>
      <c r="B173" s="155" t="s">
        <v>305</v>
      </c>
      <c r="C173" s="58">
        <v>783720.63</v>
      </c>
      <c r="D173" s="54">
        <v>0</v>
      </c>
      <c r="E173" s="193">
        <v>0</v>
      </c>
      <c r="F173" s="54">
        <v>0</v>
      </c>
      <c r="G173" s="54">
        <v>253</v>
      </c>
      <c r="H173" s="54">
        <f>G173*3097.71</f>
        <v>783720.63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38">
        <v>0</v>
      </c>
      <c r="P173" s="38">
        <v>0</v>
      </c>
      <c r="Q173" s="38">
        <v>0</v>
      </c>
    </row>
    <row r="174" spans="1:17" ht="12.75">
      <c r="A174" s="22">
        <v>156</v>
      </c>
      <c r="B174" s="155" t="s">
        <v>306</v>
      </c>
      <c r="C174" s="58">
        <v>774427.5</v>
      </c>
      <c r="D174" s="54">
        <v>0</v>
      </c>
      <c r="E174" s="193">
        <v>0</v>
      </c>
      <c r="F174" s="54">
        <v>0</v>
      </c>
      <c r="G174" s="54">
        <v>250</v>
      </c>
      <c r="H174" s="54">
        <f>G174*3097.71</f>
        <v>774427.5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38">
        <v>0</v>
      </c>
      <c r="P174" s="38">
        <v>0</v>
      </c>
      <c r="Q174" s="38">
        <v>0</v>
      </c>
    </row>
    <row r="175" spans="1:17" ht="12.75">
      <c r="A175" s="22">
        <v>157</v>
      </c>
      <c r="B175" s="155" t="s">
        <v>307</v>
      </c>
      <c r="C175" s="58">
        <v>783720.63</v>
      </c>
      <c r="D175" s="54">
        <v>0</v>
      </c>
      <c r="E175" s="193">
        <v>0</v>
      </c>
      <c r="F175" s="54">
        <v>0</v>
      </c>
      <c r="G175" s="54">
        <v>253</v>
      </c>
      <c r="H175" s="54">
        <f>G175*3097.71</f>
        <v>783720.63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38">
        <v>0</v>
      </c>
      <c r="P175" s="38">
        <v>0</v>
      </c>
      <c r="Q175" s="38">
        <v>0</v>
      </c>
    </row>
    <row r="176" spans="1:17" ht="12.75">
      <c r="A176" s="22">
        <v>158</v>
      </c>
      <c r="B176" s="155" t="s">
        <v>308</v>
      </c>
      <c r="C176" s="58">
        <v>1543279.122</v>
      </c>
      <c r="D176" s="54">
        <v>0</v>
      </c>
      <c r="E176" s="193">
        <v>0</v>
      </c>
      <c r="F176" s="54">
        <v>0</v>
      </c>
      <c r="G176" s="54">
        <v>498.2</v>
      </c>
      <c r="H176" s="54">
        <f>G176*3097.71</f>
        <v>1543279.122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38">
        <v>0</v>
      </c>
      <c r="P176" s="65">
        <v>0</v>
      </c>
      <c r="Q176" s="65">
        <v>0</v>
      </c>
    </row>
    <row r="177" spans="1:17" ht="12.75">
      <c r="A177" s="22">
        <v>159</v>
      </c>
      <c r="B177" s="155" t="s">
        <v>309</v>
      </c>
      <c r="C177" s="58">
        <v>833593.761</v>
      </c>
      <c r="D177" s="54">
        <v>0</v>
      </c>
      <c r="E177" s="193">
        <v>0</v>
      </c>
      <c r="F177" s="54">
        <v>0</v>
      </c>
      <c r="G177" s="54">
        <v>269.1</v>
      </c>
      <c r="H177" s="54">
        <f>G177*3097.71</f>
        <v>833593.761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65">
        <v>0</v>
      </c>
      <c r="P177" s="65">
        <v>0</v>
      </c>
      <c r="Q177" s="65">
        <v>0</v>
      </c>
    </row>
    <row r="178" spans="1:17" ht="12.75">
      <c r="A178" s="22">
        <v>160</v>
      </c>
      <c r="B178" s="155" t="s">
        <v>310</v>
      </c>
      <c r="C178" s="58">
        <v>938606.13</v>
      </c>
      <c r="D178" s="54">
        <v>0</v>
      </c>
      <c r="E178" s="193">
        <v>0</v>
      </c>
      <c r="F178" s="54">
        <v>0</v>
      </c>
      <c r="G178" s="54">
        <v>303</v>
      </c>
      <c r="H178" s="54">
        <f aca="true" t="shared" si="8" ref="H178:H192">G178*3097.71</f>
        <v>938606.13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65">
        <v>0</v>
      </c>
      <c r="P178" s="65">
        <v>0</v>
      </c>
      <c r="Q178" s="65">
        <v>0</v>
      </c>
    </row>
    <row r="179" spans="1:17" ht="12.75">
      <c r="A179" s="22">
        <v>161</v>
      </c>
      <c r="B179" s="155" t="s">
        <v>311</v>
      </c>
      <c r="C179" s="58">
        <v>415093.14</v>
      </c>
      <c r="D179" s="54">
        <v>0</v>
      </c>
      <c r="E179" s="193">
        <v>0</v>
      </c>
      <c r="F179" s="54">
        <v>0</v>
      </c>
      <c r="G179" s="54">
        <v>134</v>
      </c>
      <c r="H179" s="54">
        <f t="shared" si="8"/>
        <v>415093.14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65">
        <v>0</v>
      </c>
      <c r="P179" s="65">
        <v>0</v>
      </c>
      <c r="Q179" s="65">
        <v>0</v>
      </c>
    </row>
    <row r="180" spans="1:17" ht="12.75">
      <c r="A180" s="22">
        <v>162</v>
      </c>
      <c r="B180" s="155" t="s">
        <v>312</v>
      </c>
      <c r="C180" s="58">
        <v>2590924.644</v>
      </c>
      <c r="D180" s="54">
        <v>0</v>
      </c>
      <c r="E180" s="193">
        <v>0</v>
      </c>
      <c r="F180" s="54">
        <v>0</v>
      </c>
      <c r="G180" s="54">
        <v>836.4</v>
      </c>
      <c r="H180" s="54">
        <f t="shared" si="8"/>
        <v>2590924.644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65">
        <v>0</v>
      </c>
      <c r="P180" s="65">
        <v>0</v>
      </c>
      <c r="Q180" s="65">
        <v>0</v>
      </c>
    </row>
    <row r="181" spans="1:17" ht="12.75">
      <c r="A181" s="22">
        <v>163</v>
      </c>
      <c r="B181" s="155" t="s">
        <v>313</v>
      </c>
      <c r="C181" s="58">
        <v>798899.409</v>
      </c>
      <c r="D181" s="54">
        <v>0</v>
      </c>
      <c r="E181" s="193">
        <v>0</v>
      </c>
      <c r="F181" s="54">
        <v>0</v>
      </c>
      <c r="G181" s="54">
        <v>257.9</v>
      </c>
      <c r="H181" s="54">
        <f t="shared" si="8"/>
        <v>798899.409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65">
        <v>0</v>
      </c>
      <c r="P181" s="65">
        <v>0</v>
      </c>
      <c r="Q181" s="65">
        <v>0</v>
      </c>
    </row>
    <row r="182" spans="1:17" ht="12.75">
      <c r="A182" s="22">
        <v>164</v>
      </c>
      <c r="B182" s="155" t="s">
        <v>314</v>
      </c>
      <c r="C182" s="58">
        <v>760797.576</v>
      </c>
      <c r="D182" s="54">
        <v>0</v>
      </c>
      <c r="E182" s="193">
        <v>0</v>
      </c>
      <c r="F182" s="54">
        <v>0</v>
      </c>
      <c r="G182" s="54">
        <v>245.6</v>
      </c>
      <c r="H182" s="54">
        <f t="shared" si="8"/>
        <v>760797.576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65">
        <v>0</v>
      </c>
      <c r="P182" s="65">
        <v>0</v>
      </c>
      <c r="Q182" s="65">
        <v>0</v>
      </c>
    </row>
    <row r="183" spans="1:17" ht="12.75">
      <c r="A183" s="22">
        <v>165</v>
      </c>
      <c r="B183" s="155" t="s">
        <v>315</v>
      </c>
      <c r="C183" s="58">
        <v>2141261.0604</v>
      </c>
      <c r="D183" s="54">
        <v>0</v>
      </c>
      <c r="E183" s="193">
        <v>0</v>
      </c>
      <c r="F183" s="54">
        <v>0</v>
      </c>
      <c r="G183" s="54">
        <v>691.24</v>
      </c>
      <c r="H183" s="54">
        <f t="shared" si="8"/>
        <v>2141261.0604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65">
        <v>0</v>
      </c>
      <c r="P183" s="65">
        <v>0</v>
      </c>
      <c r="Q183" s="65">
        <v>0</v>
      </c>
    </row>
    <row r="184" spans="1:17" ht="12.75">
      <c r="A184" s="22">
        <v>166</v>
      </c>
      <c r="B184" s="155" t="s">
        <v>316</v>
      </c>
      <c r="C184" s="58">
        <v>809431.623</v>
      </c>
      <c r="D184" s="54">
        <v>0</v>
      </c>
      <c r="E184" s="193">
        <v>0</v>
      </c>
      <c r="F184" s="54">
        <v>0</v>
      </c>
      <c r="G184" s="54">
        <v>261.3</v>
      </c>
      <c r="H184" s="54">
        <f t="shared" si="8"/>
        <v>809431.623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65">
        <v>0</v>
      </c>
      <c r="P184" s="65">
        <v>0</v>
      </c>
      <c r="Q184" s="65">
        <v>0</v>
      </c>
    </row>
    <row r="185" spans="1:17" ht="12.75">
      <c r="A185" s="22">
        <v>167</v>
      </c>
      <c r="B185" s="155" t="s">
        <v>317</v>
      </c>
      <c r="C185" s="58">
        <v>553870.5480000001</v>
      </c>
      <c r="D185" s="54">
        <v>0</v>
      </c>
      <c r="E185" s="193">
        <v>0</v>
      </c>
      <c r="F185" s="54">
        <v>0</v>
      </c>
      <c r="G185" s="54">
        <v>178.8</v>
      </c>
      <c r="H185" s="54">
        <f t="shared" si="8"/>
        <v>553870.5480000001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65">
        <v>0</v>
      </c>
      <c r="P185" s="65">
        <v>0</v>
      </c>
      <c r="Q185" s="65">
        <v>0</v>
      </c>
    </row>
    <row r="186" spans="1:17" ht="12.75">
      <c r="A186" s="22">
        <v>168</v>
      </c>
      <c r="B186" s="155" t="s">
        <v>318</v>
      </c>
      <c r="C186" s="58">
        <v>1006755.75</v>
      </c>
      <c r="D186" s="54">
        <v>0</v>
      </c>
      <c r="E186" s="193">
        <v>0</v>
      </c>
      <c r="F186" s="54">
        <v>0</v>
      </c>
      <c r="G186" s="54">
        <v>325</v>
      </c>
      <c r="H186" s="54">
        <f t="shared" si="8"/>
        <v>1006755.75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65">
        <v>0</v>
      </c>
      <c r="P186" s="65">
        <v>0</v>
      </c>
      <c r="Q186" s="65">
        <v>0</v>
      </c>
    </row>
    <row r="187" spans="1:17" ht="12.75">
      <c r="A187" s="22">
        <v>169</v>
      </c>
      <c r="B187" s="155" t="s">
        <v>319</v>
      </c>
      <c r="C187" s="58">
        <v>1316526.75</v>
      </c>
      <c r="D187" s="54">
        <v>0</v>
      </c>
      <c r="E187" s="193">
        <v>0</v>
      </c>
      <c r="F187" s="54">
        <v>0</v>
      </c>
      <c r="G187" s="54">
        <v>425</v>
      </c>
      <c r="H187" s="54">
        <f t="shared" si="8"/>
        <v>1316526.75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65">
        <v>0</v>
      </c>
      <c r="P187" s="65">
        <v>0</v>
      </c>
      <c r="Q187" s="65">
        <v>0</v>
      </c>
    </row>
    <row r="188" spans="1:17" ht="12.75">
      <c r="A188" s="22">
        <v>170</v>
      </c>
      <c r="B188" s="155" t="s">
        <v>320</v>
      </c>
      <c r="C188" s="58">
        <v>802616.6610000001</v>
      </c>
      <c r="D188" s="54">
        <v>0</v>
      </c>
      <c r="E188" s="193">
        <v>0</v>
      </c>
      <c r="F188" s="54">
        <v>0</v>
      </c>
      <c r="G188" s="54">
        <v>259.1</v>
      </c>
      <c r="H188" s="54">
        <f t="shared" si="8"/>
        <v>802616.6610000001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65">
        <v>0</v>
      </c>
      <c r="P188" s="65">
        <v>0</v>
      </c>
      <c r="Q188" s="65">
        <v>0</v>
      </c>
    </row>
    <row r="189" spans="1:17" ht="12.75">
      <c r="A189" s="22">
        <v>171</v>
      </c>
      <c r="B189" s="155" t="s">
        <v>321</v>
      </c>
      <c r="C189" s="58">
        <v>676323.0243</v>
      </c>
      <c r="D189" s="54">
        <v>0</v>
      </c>
      <c r="E189" s="193">
        <v>0</v>
      </c>
      <c r="F189" s="54">
        <v>0</v>
      </c>
      <c r="G189" s="54">
        <v>218.33</v>
      </c>
      <c r="H189" s="54">
        <f t="shared" si="8"/>
        <v>676323.0243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65">
        <v>0</v>
      </c>
      <c r="P189" s="65">
        <v>0</v>
      </c>
      <c r="Q189" s="65">
        <v>0</v>
      </c>
    </row>
    <row r="190" spans="1:17" ht="12.75">
      <c r="A190" s="22">
        <v>172</v>
      </c>
      <c r="B190" s="155" t="s">
        <v>322</v>
      </c>
      <c r="C190" s="58">
        <v>596247.2208</v>
      </c>
      <c r="D190" s="54">
        <v>0</v>
      </c>
      <c r="E190" s="193">
        <v>0</v>
      </c>
      <c r="F190" s="54">
        <v>0</v>
      </c>
      <c r="G190" s="54">
        <v>192.48</v>
      </c>
      <c r="H190" s="54">
        <f t="shared" si="8"/>
        <v>596247.2208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65">
        <v>0</v>
      </c>
      <c r="P190" s="65">
        <v>0</v>
      </c>
      <c r="Q190" s="65">
        <v>0</v>
      </c>
    </row>
    <row r="191" spans="1:17" ht="12.75">
      <c r="A191" s="22">
        <v>173</v>
      </c>
      <c r="B191" s="155" t="s">
        <v>323</v>
      </c>
      <c r="C191" s="58">
        <v>1540491.183</v>
      </c>
      <c r="D191" s="54">
        <v>0</v>
      </c>
      <c r="E191" s="193">
        <v>0</v>
      </c>
      <c r="F191" s="54">
        <v>0</v>
      </c>
      <c r="G191" s="54">
        <v>497.3</v>
      </c>
      <c r="H191" s="54">
        <f t="shared" si="8"/>
        <v>1540491.183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65">
        <v>0</v>
      </c>
      <c r="P191" s="65">
        <v>0</v>
      </c>
      <c r="Q191" s="65">
        <v>0</v>
      </c>
    </row>
    <row r="192" spans="1:17" ht="12.75">
      <c r="A192" s="22">
        <v>174</v>
      </c>
      <c r="B192" s="155" t="s">
        <v>324</v>
      </c>
      <c r="C192" s="58">
        <v>1489998.51</v>
      </c>
      <c r="D192" s="54">
        <v>0</v>
      </c>
      <c r="E192" s="193">
        <v>0</v>
      </c>
      <c r="F192" s="54">
        <v>0</v>
      </c>
      <c r="G192" s="54">
        <v>481</v>
      </c>
      <c r="H192" s="54">
        <f t="shared" si="8"/>
        <v>1489998.51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65">
        <v>0</v>
      </c>
      <c r="P192" s="65">
        <v>0</v>
      </c>
      <c r="Q192" s="65">
        <v>0</v>
      </c>
    </row>
    <row r="193" spans="1:17" ht="12.75">
      <c r="A193" s="22">
        <v>175</v>
      </c>
      <c r="B193" s="155" t="s">
        <v>325</v>
      </c>
      <c r="C193" s="58">
        <v>1809456.6400000001</v>
      </c>
      <c r="D193" s="54">
        <v>1809456.6400000001</v>
      </c>
      <c r="E193" s="193">
        <v>0</v>
      </c>
      <c r="F193" s="54">
        <v>0</v>
      </c>
      <c r="G193" s="54"/>
      <c r="H193" s="54"/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65">
        <v>0</v>
      </c>
      <c r="P193" s="65">
        <v>0</v>
      </c>
      <c r="Q193" s="65">
        <v>0</v>
      </c>
    </row>
    <row r="194" spans="1:17" ht="12.75">
      <c r="A194" s="22">
        <v>176</v>
      </c>
      <c r="B194" s="155" t="s">
        <v>326</v>
      </c>
      <c r="C194" s="58">
        <v>1565892.405</v>
      </c>
      <c r="D194" s="54">
        <v>0</v>
      </c>
      <c r="E194" s="193">
        <v>0</v>
      </c>
      <c r="F194" s="54">
        <v>0</v>
      </c>
      <c r="G194" s="54">
        <v>505.5</v>
      </c>
      <c r="H194" s="54">
        <f>G194*3097.71</f>
        <v>1565892.405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65">
        <v>0</v>
      </c>
      <c r="P194" s="65">
        <v>0</v>
      </c>
      <c r="Q194" s="65">
        <v>0</v>
      </c>
    </row>
    <row r="195" spans="1:17" ht="12.75">
      <c r="A195" s="22">
        <v>177</v>
      </c>
      <c r="B195" s="155" t="s">
        <v>327</v>
      </c>
      <c r="C195" s="58">
        <v>768718.16</v>
      </c>
      <c r="D195" s="54">
        <v>0</v>
      </c>
      <c r="E195" s="193">
        <v>0</v>
      </c>
      <c r="F195" s="54">
        <v>0</v>
      </c>
      <c r="G195" s="54"/>
      <c r="H195" s="54"/>
      <c r="I195" s="54">
        <v>0</v>
      </c>
      <c r="J195" s="54">
        <v>0</v>
      </c>
      <c r="K195" s="54">
        <v>0</v>
      </c>
      <c r="L195" s="54">
        <v>0</v>
      </c>
      <c r="M195" s="54">
        <v>31</v>
      </c>
      <c r="N195" s="54">
        <v>768718.16</v>
      </c>
      <c r="O195" s="65">
        <v>0</v>
      </c>
      <c r="P195" s="65">
        <v>0</v>
      </c>
      <c r="Q195" s="65">
        <v>0</v>
      </c>
    </row>
    <row r="196" spans="1:17" ht="12.75">
      <c r="A196" s="22">
        <v>178</v>
      </c>
      <c r="B196" s="155" t="s">
        <v>328</v>
      </c>
      <c r="C196" s="58">
        <v>1892700.81</v>
      </c>
      <c r="D196" s="54">
        <v>0</v>
      </c>
      <c r="E196" s="193">
        <v>0</v>
      </c>
      <c r="F196" s="54">
        <v>0</v>
      </c>
      <c r="G196" s="54">
        <v>611</v>
      </c>
      <c r="H196" s="54">
        <f>G196*3097.71</f>
        <v>1892700.81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65">
        <v>0</v>
      </c>
      <c r="P196" s="65">
        <v>0</v>
      </c>
      <c r="Q196" s="65">
        <v>0</v>
      </c>
    </row>
    <row r="197" spans="1:17" ht="12.75">
      <c r="A197" s="22">
        <v>179</v>
      </c>
      <c r="B197" s="155" t="s">
        <v>329</v>
      </c>
      <c r="C197" s="58">
        <v>302827.5</v>
      </c>
      <c r="D197" s="54">
        <v>0</v>
      </c>
      <c r="E197" s="193">
        <v>0</v>
      </c>
      <c r="F197" s="54">
        <v>0</v>
      </c>
      <c r="G197" s="54"/>
      <c r="H197" s="54"/>
      <c r="I197" s="54">
        <v>0</v>
      </c>
      <c r="J197" s="54">
        <v>0</v>
      </c>
      <c r="K197" s="54">
        <v>450</v>
      </c>
      <c r="L197" s="54">
        <v>302827.5</v>
      </c>
      <c r="M197" s="54">
        <v>0</v>
      </c>
      <c r="N197" s="54">
        <v>0</v>
      </c>
      <c r="O197" s="65">
        <v>0</v>
      </c>
      <c r="P197" s="65">
        <v>0</v>
      </c>
      <c r="Q197" s="65">
        <v>0</v>
      </c>
    </row>
    <row r="198" spans="1:17" ht="12.75">
      <c r="A198" s="22">
        <v>180</v>
      </c>
      <c r="B198" s="155" t="s">
        <v>330</v>
      </c>
      <c r="C198" s="58">
        <v>1892700.81</v>
      </c>
      <c r="D198" s="54">
        <v>0</v>
      </c>
      <c r="E198" s="193">
        <v>0</v>
      </c>
      <c r="F198" s="54">
        <v>0</v>
      </c>
      <c r="G198" s="54">
        <v>611</v>
      </c>
      <c r="H198" s="54">
        <f>G198*3097.71</f>
        <v>1892700.81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65">
        <v>0</v>
      </c>
      <c r="P198" s="65">
        <v>0</v>
      </c>
      <c r="Q198" s="65">
        <v>0</v>
      </c>
    </row>
    <row r="199" spans="1:17" ht="12.75">
      <c r="A199" s="22">
        <v>181</v>
      </c>
      <c r="B199" s="155" t="s">
        <v>331</v>
      </c>
      <c r="C199" s="58">
        <v>2391432.12</v>
      </c>
      <c r="D199" s="54">
        <v>0</v>
      </c>
      <c r="E199" s="193">
        <v>0</v>
      </c>
      <c r="F199" s="54">
        <v>0</v>
      </c>
      <c r="G199" s="54">
        <v>772</v>
      </c>
      <c r="H199" s="54">
        <f>G199*3097.71</f>
        <v>2391432.12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65">
        <v>0</v>
      </c>
      <c r="P199" s="65">
        <v>0</v>
      </c>
      <c r="Q199" s="65">
        <v>0</v>
      </c>
    </row>
    <row r="200" spans="1:17" ht="12.75">
      <c r="A200" s="22">
        <v>182</v>
      </c>
      <c r="B200" s="155" t="s">
        <v>332</v>
      </c>
      <c r="C200" s="58">
        <v>1063134.072</v>
      </c>
      <c r="D200" s="54">
        <v>0</v>
      </c>
      <c r="E200" s="193">
        <v>0</v>
      </c>
      <c r="F200" s="54">
        <v>0</v>
      </c>
      <c r="G200" s="54">
        <v>343.2</v>
      </c>
      <c r="H200" s="54">
        <f>G200*3097.71</f>
        <v>1063134.072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117">
        <v>0</v>
      </c>
      <c r="P200" s="117">
        <v>0</v>
      </c>
      <c r="Q200" s="117">
        <v>0</v>
      </c>
    </row>
    <row r="201" spans="1:17" ht="12.75">
      <c r="A201" s="22">
        <v>183</v>
      </c>
      <c r="B201" s="155" t="s">
        <v>333</v>
      </c>
      <c r="C201" s="58">
        <v>2882109.384</v>
      </c>
      <c r="D201" s="54">
        <v>0</v>
      </c>
      <c r="E201" s="193">
        <v>0</v>
      </c>
      <c r="F201" s="54">
        <v>0</v>
      </c>
      <c r="G201" s="54">
        <v>930.4</v>
      </c>
      <c r="H201" s="54">
        <f>G201*3097.71</f>
        <v>2882109.384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117">
        <v>0</v>
      </c>
      <c r="P201" s="117">
        <v>0</v>
      </c>
      <c r="Q201" s="117">
        <v>0</v>
      </c>
    </row>
    <row r="202" spans="1:17" ht="12.75">
      <c r="A202" s="22">
        <v>184</v>
      </c>
      <c r="B202" s="155" t="s">
        <v>334</v>
      </c>
      <c r="C202" s="58">
        <v>329608.3</v>
      </c>
      <c r="D202" s="54">
        <v>329608.3</v>
      </c>
      <c r="E202" s="193">
        <v>0</v>
      </c>
      <c r="F202" s="54">
        <v>0</v>
      </c>
      <c r="G202" s="54"/>
      <c r="H202" s="54"/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117">
        <v>0</v>
      </c>
      <c r="P202" s="117">
        <v>0</v>
      </c>
      <c r="Q202" s="117">
        <v>0</v>
      </c>
    </row>
    <row r="203" spans="1:17" ht="12.75">
      <c r="A203" s="22">
        <v>185</v>
      </c>
      <c r="B203" s="155" t="s">
        <v>335</v>
      </c>
      <c r="C203" s="58">
        <v>2078253.639</v>
      </c>
      <c r="D203" s="54">
        <v>0</v>
      </c>
      <c r="E203" s="193">
        <v>0</v>
      </c>
      <c r="F203" s="54">
        <v>0</v>
      </c>
      <c r="G203" s="54">
        <v>670.9</v>
      </c>
      <c r="H203" s="54">
        <f>G203*3097.71</f>
        <v>2078253.639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117">
        <v>0</v>
      </c>
      <c r="P203" s="117">
        <v>0</v>
      </c>
      <c r="Q203" s="117">
        <v>0</v>
      </c>
    </row>
    <row r="204" spans="1:17" ht="12.75">
      <c r="A204" s="22">
        <v>186</v>
      </c>
      <c r="B204" s="155" t="s">
        <v>336</v>
      </c>
      <c r="C204" s="58">
        <v>1812160.35</v>
      </c>
      <c r="D204" s="54">
        <v>0</v>
      </c>
      <c r="E204" s="193">
        <v>0</v>
      </c>
      <c r="F204" s="54">
        <v>0</v>
      </c>
      <c r="G204" s="54">
        <v>585</v>
      </c>
      <c r="H204" s="54">
        <f>G204*3097.71</f>
        <v>1812160.35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117">
        <v>0</v>
      </c>
      <c r="P204" s="117">
        <v>0</v>
      </c>
      <c r="Q204" s="117">
        <v>0</v>
      </c>
    </row>
    <row r="205" spans="1:17" ht="12.75">
      <c r="A205" s="22">
        <v>187</v>
      </c>
      <c r="B205" s="155" t="s">
        <v>337</v>
      </c>
      <c r="C205" s="58">
        <v>2106071.0748</v>
      </c>
      <c r="D205" s="54">
        <v>0</v>
      </c>
      <c r="E205" s="193">
        <v>0</v>
      </c>
      <c r="F205" s="54">
        <v>0</v>
      </c>
      <c r="G205" s="54">
        <v>679.88</v>
      </c>
      <c r="H205" s="54">
        <f>G205*3097.71</f>
        <v>2106071.0748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117">
        <v>0</v>
      </c>
      <c r="P205" s="117">
        <v>0</v>
      </c>
      <c r="Q205" s="117">
        <v>0</v>
      </c>
    </row>
    <row r="206" spans="1:17" ht="12.75">
      <c r="A206" s="22">
        <v>188</v>
      </c>
      <c r="B206" s="155" t="s">
        <v>338</v>
      </c>
      <c r="C206" s="58">
        <v>975778.65</v>
      </c>
      <c r="D206" s="54">
        <v>0</v>
      </c>
      <c r="E206" s="193">
        <v>0</v>
      </c>
      <c r="F206" s="54">
        <v>0</v>
      </c>
      <c r="G206" s="54">
        <v>315</v>
      </c>
      <c r="H206" s="54">
        <f>G206*3097.71</f>
        <v>975778.65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117">
        <v>0</v>
      </c>
      <c r="P206" s="117">
        <v>0</v>
      </c>
      <c r="Q206" s="117">
        <v>0</v>
      </c>
    </row>
    <row r="207" spans="1:17" ht="12.75">
      <c r="A207" s="22">
        <v>189</v>
      </c>
      <c r="B207" s="155" t="s">
        <v>339</v>
      </c>
      <c r="C207" s="58">
        <v>277928.35000000003</v>
      </c>
      <c r="D207" s="54">
        <v>0</v>
      </c>
      <c r="E207" s="193">
        <v>0</v>
      </c>
      <c r="F207" s="54">
        <v>0</v>
      </c>
      <c r="G207" s="54"/>
      <c r="H207" s="54"/>
      <c r="I207" s="54">
        <v>0</v>
      </c>
      <c r="J207" s="54">
        <v>0</v>
      </c>
      <c r="K207" s="54">
        <v>413</v>
      </c>
      <c r="L207" s="54">
        <v>277928.35000000003</v>
      </c>
      <c r="M207" s="54">
        <v>0</v>
      </c>
      <c r="N207" s="54">
        <v>0</v>
      </c>
      <c r="O207" s="117">
        <v>0</v>
      </c>
      <c r="P207" s="117">
        <v>0</v>
      </c>
      <c r="Q207" s="117">
        <v>0</v>
      </c>
    </row>
    <row r="208" spans="1:17" ht="12.75">
      <c r="A208" s="22">
        <v>190</v>
      </c>
      <c r="B208" s="155" t="s">
        <v>340</v>
      </c>
      <c r="C208" s="58">
        <v>789916.05</v>
      </c>
      <c r="D208" s="54">
        <v>0</v>
      </c>
      <c r="E208" s="193">
        <v>0</v>
      </c>
      <c r="F208" s="54">
        <v>0</v>
      </c>
      <c r="G208" s="54">
        <v>255</v>
      </c>
      <c r="H208" s="54">
        <f aca="true" t="shared" si="9" ref="H208:H213">G208*3097.71</f>
        <v>789916.05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117">
        <v>0</v>
      </c>
      <c r="P208" s="117">
        <v>0</v>
      </c>
      <c r="Q208" s="117">
        <v>0</v>
      </c>
    </row>
    <row r="209" spans="1:17" ht="12.75">
      <c r="A209" s="22">
        <v>191</v>
      </c>
      <c r="B209" s="155" t="s">
        <v>341</v>
      </c>
      <c r="C209" s="58">
        <v>2109540.5100000002</v>
      </c>
      <c r="D209" s="54">
        <v>0</v>
      </c>
      <c r="E209" s="193">
        <v>0</v>
      </c>
      <c r="F209" s="54">
        <v>0</v>
      </c>
      <c r="G209" s="54">
        <v>681</v>
      </c>
      <c r="H209" s="54">
        <f t="shared" si="9"/>
        <v>2109540.5100000002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117">
        <v>0</v>
      </c>
      <c r="P209" s="117">
        <v>0</v>
      </c>
      <c r="Q209" s="117">
        <v>0</v>
      </c>
    </row>
    <row r="210" spans="1:17" ht="12.75">
      <c r="A210" s="22">
        <v>192</v>
      </c>
      <c r="B210" s="155" t="s">
        <v>342</v>
      </c>
      <c r="C210" s="58">
        <v>1362992.4</v>
      </c>
      <c r="D210" s="54">
        <v>0</v>
      </c>
      <c r="E210" s="193">
        <v>0</v>
      </c>
      <c r="F210" s="54">
        <v>0</v>
      </c>
      <c r="G210" s="54">
        <v>440</v>
      </c>
      <c r="H210" s="54">
        <f t="shared" si="9"/>
        <v>1362992.4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117">
        <v>0</v>
      </c>
      <c r="P210" s="117">
        <v>0</v>
      </c>
      <c r="Q210" s="117">
        <v>0</v>
      </c>
    </row>
    <row r="211" spans="1:17" ht="12.75">
      <c r="A211" s="22">
        <v>193</v>
      </c>
      <c r="B211" s="155" t="s">
        <v>343</v>
      </c>
      <c r="C211" s="58">
        <v>1362992.4</v>
      </c>
      <c r="D211" s="54">
        <v>0</v>
      </c>
      <c r="E211" s="193">
        <v>0</v>
      </c>
      <c r="F211" s="54">
        <v>0</v>
      </c>
      <c r="G211" s="54">
        <v>440</v>
      </c>
      <c r="H211" s="54">
        <f t="shared" si="9"/>
        <v>1362992.4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117">
        <v>0</v>
      </c>
      <c r="P211" s="117">
        <v>0</v>
      </c>
      <c r="Q211" s="117">
        <v>0</v>
      </c>
    </row>
    <row r="212" spans="1:17" ht="12.75">
      <c r="A212" s="22">
        <v>194</v>
      </c>
      <c r="B212" s="155" t="s">
        <v>344</v>
      </c>
      <c r="C212" s="58">
        <v>2334434.256</v>
      </c>
      <c r="D212" s="54">
        <v>0</v>
      </c>
      <c r="E212" s="193">
        <v>0</v>
      </c>
      <c r="F212" s="54">
        <v>0</v>
      </c>
      <c r="G212" s="54">
        <v>753.6</v>
      </c>
      <c r="H212" s="54">
        <f t="shared" si="9"/>
        <v>2334434.256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117">
        <v>0</v>
      </c>
      <c r="P212" s="117">
        <v>0</v>
      </c>
      <c r="Q212" s="117">
        <v>0</v>
      </c>
    </row>
    <row r="213" spans="1:17" ht="12.75">
      <c r="A213" s="22">
        <v>195</v>
      </c>
      <c r="B213" s="155" t="s">
        <v>345</v>
      </c>
      <c r="C213" s="58">
        <v>1384676.37</v>
      </c>
      <c r="D213" s="54">
        <v>0</v>
      </c>
      <c r="E213" s="193">
        <v>0</v>
      </c>
      <c r="F213" s="54">
        <v>0</v>
      </c>
      <c r="G213" s="54">
        <v>447</v>
      </c>
      <c r="H213" s="54">
        <f t="shared" si="9"/>
        <v>1384676.37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117">
        <v>0</v>
      </c>
      <c r="P213" s="117">
        <v>0</v>
      </c>
      <c r="Q213" s="117">
        <v>0</v>
      </c>
    </row>
    <row r="214" spans="1:17" ht="12.75">
      <c r="A214" s="22">
        <v>196</v>
      </c>
      <c r="B214" s="155" t="s">
        <v>346</v>
      </c>
      <c r="C214" s="58">
        <v>984302.11</v>
      </c>
      <c r="D214" s="54">
        <v>984302.11</v>
      </c>
      <c r="E214" s="193">
        <v>0</v>
      </c>
      <c r="F214" s="54">
        <v>0</v>
      </c>
      <c r="G214" s="54"/>
      <c r="H214" s="54"/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117">
        <v>0</v>
      </c>
      <c r="P214" s="117">
        <v>0</v>
      </c>
      <c r="Q214" s="117">
        <v>0</v>
      </c>
    </row>
    <row r="215" spans="1:17" ht="12.75">
      <c r="A215" s="22">
        <v>197</v>
      </c>
      <c r="B215" s="155" t="s">
        <v>347</v>
      </c>
      <c r="C215" s="58">
        <v>1548855</v>
      </c>
      <c r="D215" s="54">
        <v>0</v>
      </c>
      <c r="E215" s="193">
        <v>0</v>
      </c>
      <c r="F215" s="54">
        <v>0</v>
      </c>
      <c r="G215" s="157">
        <v>500</v>
      </c>
      <c r="H215" s="157">
        <f>G215*3097.71</f>
        <v>1548855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117">
        <v>0</v>
      </c>
      <c r="P215" s="117">
        <v>0</v>
      </c>
      <c r="Q215" s="117">
        <v>0</v>
      </c>
    </row>
    <row r="216" spans="1:17" ht="12.75">
      <c r="A216" s="22">
        <v>198</v>
      </c>
      <c r="B216" s="155" t="s">
        <v>348</v>
      </c>
      <c r="C216" s="58">
        <v>793515.52</v>
      </c>
      <c r="D216" s="54">
        <v>0</v>
      </c>
      <c r="E216" s="193">
        <v>0</v>
      </c>
      <c r="F216" s="54">
        <v>0</v>
      </c>
      <c r="G216" s="47"/>
      <c r="H216" s="47"/>
      <c r="I216" s="54">
        <v>0</v>
      </c>
      <c r="J216" s="54">
        <v>0</v>
      </c>
      <c r="K216" s="54">
        <v>0</v>
      </c>
      <c r="L216" s="54">
        <v>0</v>
      </c>
      <c r="M216" s="54">
        <v>32</v>
      </c>
      <c r="N216" s="54">
        <v>793515.52</v>
      </c>
      <c r="O216" s="117">
        <v>0</v>
      </c>
      <c r="P216" s="117">
        <v>0</v>
      </c>
      <c r="Q216" s="117">
        <v>0</v>
      </c>
    </row>
    <row r="217" spans="1:17" ht="12.75">
      <c r="A217" s="22">
        <v>199</v>
      </c>
      <c r="B217" s="155" t="s">
        <v>349</v>
      </c>
      <c r="C217" s="58">
        <v>1424946.6</v>
      </c>
      <c r="D217" s="54">
        <v>0</v>
      </c>
      <c r="E217" s="193">
        <v>0</v>
      </c>
      <c r="F217" s="54">
        <v>0</v>
      </c>
      <c r="G217" s="154">
        <v>460</v>
      </c>
      <c r="H217" s="154">
        <f>G217*3097.71</f>
        <v>1424946.6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117">
        <v>0</v>
      </c>
      <c r="P217" s="117">
        <v>0</v>
      </c>
      <c r="Q217" s="117">
        <v>0</v>
      </c>
    </row>
    <row r="218" spans="1:17" ht="12.75">
      <c r="A218" s="22">
        <v>200</v>
      </c>
      <c r="B218" s="155" t="s">
        <v>350</v>
      </c>
      <c r="C218" s="58">
        <v>898026.129</v>
      </c>
      <c r="D218" s="54">
        <v>0</v>
      </c>
      <c r="E218" s="193">
        <v>0</v>
      </c>
      <c r="F218" s="54">
        <v>0</v>
      </c>
      <c r="G218" s="54">
        <v>289.9</v>
      </c>
      <c r="H218" s="54">
        <f>G218*3097.71</f>
        <v>898026.129</v>
      </c>
      <c r="I218" s="54"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117">
        <v>0</v>
      </c>
      <c r="P218" s="117">
        <v>0</v>
      </c>
      <c r="Q218" s="117">
        <v>0</v>
      </c>
    </row>
    <row r="219" spans="1:17" ht="12.75">
      <c r="A219" s="22">
        <v>201</v>
      </c>
      <c r="B219" s="155" t="s">
        <v>351</v>
      </c>
      <c r="C219" s="58">
        <v>822442.005</v>
      </c>
      <c r="D219" s="54">
        <v>0</v>
      </c>
      <c r="E219" s="193">
        <v>0</v>
      </c>
      <c r="F219" s="54">
        <v>0</v>
      </c>
      <c r="G219" s="54">
        <v>265.5</v>
      </c>
      <c r="H219" s="54">
        <f>G219*3097.71</f>
        <v>822442.005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117">
        <v>0</v>
      </c>
      <c r="P219" s="117">
        <v>0</v>
      </c>
      <c r="Q219" s="117">
        <v>0</v>
      </c>
    </row>
    <row r="220" spans="1:17" ht="12.75">
      <c r="A220" s="22">
        <v>202</v>
      </c>
      <c r="B220" s="155" t="s">
        <v>352</v>
      </c>
      <c r="C220" s="58">
        <v>329745.5</v>
      </c>
      <c r="D220" s="54">
        <v>0</v>
      </c>
      <c r="E220" s="193">
        <v>0</v>
      </c>
      <c r="F220" s="54">
        <v>0</v>
      </c>
      <c r="G220" s="54"/>
      <c r="H220" s="54"/>
      <c r="I220" s="54">
        <v>0</v>
      </c>
      <c r="J220" s="54">
        <v>0</v>
      </c>
      <c r="K220" s="54">
        <v>490</v>
      </c>
      <c r="L220" s="54">
        <v>329745.5</v>
      </c>
      <c r="M220" s="54">
        <v>0</v>
      </c>
      <c r="N220" s="54">
        <v>0</v>
      </c>
      <c r="O220" s="117">
        <v>0</v>
      </c>
      <c r="P220" s="117">
        <v>0</v>
      </c>
      <c r="Q220" s="117">
        <v>0</v>
      </c>
    </row>
    <row r="221" spans="1:17" ht="12.75">
      <c r="A221" s="22">
        <v>203</v>
      </c>
      <c r="B221" s="155" t="s">
        <v>353</v>
      </c>
      <c r="C221" s="58">
        <v>811290.249</v>
      </c>
      <c r="D221" s="54">
        <v>0</v>
      </c>
      <c r="E221" s="193">
        <v>0</v>
      </c>
      <c r="F221" s="54">
        <v>0</v>
      </c>
      <c r="G221" s="54">
        <v>261.9</v>
      </c>
      <c r="H221" s="54">
        <f aca="true" t="shared" si="10" ref="H221:H230">G221*3097.71</f>
        <v>811290.249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117">
        <v>0</v>
      </c>
      <c r="P221" s="117">
        <v>0</v>
      </c>
      <c r="Q221" s="117">
        <v>0</v>
      </c>
    </row>
    <row r="222" spans="1:17" ht="12.75">
      <c r="A222" s="22">
        <v>204</v>
      </c>
      <c r="B222" s="155" t="s">
        <v>354</v>
      </c>
      <c r="C222" s="58">
        <v>2555610.75</v>
      </c>
      <c r="D222" s="54">
        <v>0</v>
      </c>
      <c r="E222" s="193">
        <v>0</v>
      </c>
      <c r="F222" s="54">
        <v>0</v>
      </c>
      <c r="G222" s="54">
        <v>825</v>
      </c>
      <c r="H222" s="54">
        <f t="shared" si="10"/>
        <v>2555610.75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117">
        <v>0</v>
      </c>
      <c r="P222" s="117">
        <v>0</v>
      </c>
      <c r="Q222" s="117">
        <v>0</v>
      </c>
    </row>
    <row r="223" spans="1:17" ht="12.75">
      <c r="A223" s="22">
        <v>205</v>
      </c>
      <c r="B223" s="155" t="s">
        <v>355</v>
      </c>
      <c r="C223" s="58">
        <v>825539.715</v>
      </c>
      <c r="D223" s="54">
        <v>0</v>
      </c>
      <c r="E223" s="193">
        <v>0</v>
      </c>
      <c r="F223" s="54">
        <v>0</v>
      </c>
      <c r="G223" s="54">
        <v>266.5</v>
      </c>
      <c r="H223" s="54">
        <f t="shared" si="10"/>
        <v>825539.715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117">
        <v>0</v>
      </c>
      <c r="P223" s="117">
        <v>0</v>
      </c>
      <c r="Q223" s="117">
        <v>0</v>
      </c>
    </row>
    <row r="224" spans="1:17" ht="12.75">
      <c r="A224" s="22">
        <v>206</v>
      </c>
      <c r="B224" s="155" t="s">
        <v>356</v>
      </c>
      <c r="C224" s="58">
        <v>1409458.05</v>
      </c>
      <c r="D224" s="54">
        <v>0</v>
      </c>
      <c r="E224" s="193">
        <v>0</v>
      </c>
      <c r="F224" s="54">
        <v>0</v>
      </c>
      <c r="G224" s="54">
        <v>455</v>
      </c>
      <c r="H224" s="54">
        <f t="shared" si="10"/>
        <v>1409458.05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117">
        <v>0</v>
      </c>
      <c r="P224" s="117">
        <v>0</v>
      </c>
      <c r="Q224" s="117">
        <v>0</v>
      </c>
    </row>
    <row r="225" spans="1:17" ht="12.75">
      <c r="A225" s="22">
        <v>207</v>
      </c>
      <c r="B225" s="155" t="s">
        <v>357</v>
      </c>
      <c r="C225" s="58">
        <v>1602755.1539999999</v>
      </c>
      <c r="D225" s="54">
        <v>0</v>
      </c>
      <c r="E225" s="193">
        <v>0</v>
      </c>
      <c r="F225" s="54">
        <v>0</v>
      </c>
      <c r="G225" s="54">
        <v>517.4</v>
      </c>
      <c r="H225" s="54">
        <f t="shared" si="10"/>
        <v>1602755.1539999999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117">
        <v>0</v>
      </c>
      <c r="P225" s="117">
        <v>0</v>
      </c>
      <c r="Q225" s="117">
        <v>0</v>
      </c>
    </row>
    <row r="226" spans="1:17" ht="12.75">
      <c r="A226" s="22">
        <v>208</v>
      </c>
      <c r="B226" s="155" t="s">
        <v>358</v>
      </c>
      <c r="C226" s="58">
        <v>825539.715</v>
      </c>
      <c r="D226" s="54">
        <v>0</v>
      </c>
      <c r="E226" s="193">
        <v>0</v>
      </c>
      <c r="F226" s="54">
        <v>0</v>
      </c>
      <c r="G226" s="54">
        <v>266.5</v>
      </c>
      <c r="H226" s="54">
        <f t="shared" si="10"/>
        <v>825539.715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117">
        <v>0</v>
      </c>
      <c r="P226" s="117">
        <v>0</v>
      </c>
      <c r="Q226" s="117">
        <v>0</v>
      </c>
    </row>
    <row r="227" spans="1:17" ht="12.75">
      <c r="A227" s="22">
        <v>209</v>
      </c>
      <c r="B227" s="155" t="s">
        <v>359</v>
      </c>
      <c r="C227" s="58">
        <v>841647.807</v>
      </c>
      <c r="D227" s="54">
        <v>0</v>
      </c>
      <c r="E227" s="193">
        <v>0</v>
      </c>
      <c r="F227" s="54">
        <v>0</v>
      </c>
      <c r="G227" s="54">
        <v>271.7</v>
      </c>
      <c r="H227" s="54">
        <f t="shared" si="10"/>
        <v>841647.807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117">
        <v>0</v>
      </c>
      <c r="P227" s="117">
        <v>0</v>
      </c>
      <c r="Q227" s="117">
        <v>0</v>
      </c>
    </row>
    <row r="228" spans="1:17" ht="12.75">
      <c r="A228" s="22">
        <v>210</v>
      </c>
      <c r="B228" s="155" t="s">
        <v>360</v>
      </c>
      <c r="C228" s="58">
        <v>1606782.1770000001</v>
      </c>
      <c r="D228" s="54">
        <v>0</v>
      </c>
      <c r="E228" s="193">
        <v>0</v>
      </c>
      <c r="F228" s="54">
        <v>0</v>
      </c>
      <c r="G228" s="54">
        <v>518.7</v>
      </c>
      <c r="H228" s="54">
        <f t="shared" si="10"/>
        <v>1606782.1770000001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117">
        <v>0</v>
      </c>
      <c r="P228" s="117">
        <v>0</v>
      </c>
      <c r="Q228" s="117">
        <v>0</v>
      </c>
    </row>
    <row r="229" spans="1:17" ht="12.75">
      <c r="A229" s="22">
        <v>211</v>
      </c>
      <c r="B229" s="155" t="s">
        <v>361</v>
      </c>
      <c r="C229" s="58">
        <v>734157.27</v>
      </c>
      <c r="D229" s="54">
        <v>0</v>
      </c>
      <c r="E229" s="193">
        <v>0</v>
      </c>
      <c r="F229" s="54">
        <v>0</v>
      </c>
      <c r="G229" s="54">
        <v>237</v>
      </c>
      <c r="H229" s="54">
        <f t="shared" si="10"/>
        <v>734157.27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117">
        <v>0</v>
      </c>
      <c r="P229" s="117">
        <v>0</v>
      </c>
      <c r="Q229" s="117">
        <v>0</v>
      </c>
    </row>
    <row r="230" spans="1:17" ht="12.75">
      <c r="A230" s="22">
        <v>212</v>
      </c>
      <c r="B230" s="155" t="s">
        <v>362</v>
      </c>
      <c r="C230" s="58">
        <v>1626917.2920000001</v>
      </c>
      <c r="D230" s="54">
        <v>0</v>
      </c>
      <c r="E230" s="193">
        <v>0</v>
      </c>
      <c r="F230" s="54">
        <v>0</v>
      </c>
      <c r="G230" s="54">
        <v>525.2</v>
      </c>
      <c r="H230" s="54">
        <f t="shared" si="10"/>
        <v>1626917.2920000001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117">
        <v>0</v>
      </c>
      <c r="P230" s="117">
        <v>0</v>
      </c>
      <c r="Q230" s="117">
        <v>0</v>
      </c>
    </row>
    <row r="231" spans="1:17" ht="12.75">
      <c r="A231" s="22">
        <v>213</v>
      </c>
      <c r="B231" s="155" t="s">
        <v>363</v>
      </c>
      <c r="C231" s="58">
        <v>403770</v>
      </c>
      <c r="D231" s="54">
        <v>0</v>
      </c>
      <c r="E231" s="193">
        <v>0</v>
      </c>
      <c r="F231" s="54">
        <v>0</v>
      </c>
      <c r="G231" s="54"/>
      <c r="H231" s="54"/>
      <c r="I231" s="54">
        <v>0</v>
      </c>
      <c r="J231" s="54">
        <v>0</v>
      </c>
      <c r="K231" s="54">
        <v>600</v>
      </c>
      <c r="L231" s="54">
        <v>403770</v>
      </c>
      <c r="M231" s="54">
        <v>0</v>
      </c>
      <c r="N231" s="54">
        <v>0</v>
      </c>
      <c r="O231" s="117">
        <v>0</v>
      </c>
      <c r="P231" s="117">
        <v>0</v>
      </c>
      <c r="Q231" s="117">
        <v>0</v>
      </c>
    </row>
    <row r="232" spans="1:17" ht="12.75">
      <c r="A232" s="22">
        <v>214</v>
      </c>
      <c r="B232" s="155" t="s">
        <v>364</v>
      </c>
      <c r="C232" s="58">
        <v>1087296.21</v>
      </c>
      <c r="D232" s="54">
        <v>0</v>
      </c>
      <c r="E232" s="193">
        <v>0</v>
      </c>
      <c r="F232" s="54">
        <v>0</v>
      </c>
      <c r="G232" s="54">
        <v>351</v>
      </c>
      <c r="H232" s="54">
        <f aca="true" t="shared" si="11" ref="H232:H243">G232*3097.71</f>
        <v>1087296.21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117">
        <v>0</v>
      </c>
      <c r="P232" s="117">
        <v>0</v>
      </c>
      <c r="Q232" s="117">
        <v>0</v>
      </c>
    </row>
    <row r="233" spans="1:17" ht="12.75">
      <c r="A233" s="22">
        <v>215</v>
      </c>
      <c r="B233" s="155" t="s">
        <v>365</v>
      </c>
      <c r="C233" s="58">
        <v>858065.67</v>
      </c>
      <c r="D233" s="54">
        <v>0</v>
      </c>
      <c r="E233" s="193">
        <v>0</v>
      </c>
      <c r="F233" s="54">
        <v>0</v>
      </c>
      <c r="G233" s="54">
        <v>277</v>
      </c>
      <c r="H233" s="54">
        <f t="shared" si="11"/>
        <v>858065.67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117">
        <v>0</v>
      </c>
      <c r="P233" s="117">
        <v>0</v>
      </c>
      <c r="Q233" s="117">
        <v>0</v>
      </c>
    </row>
    <row r="234" spans="1:17" ht="12.75">
      <c r="A234" s="22">
        <v>216</v>
      </c>
      <c r="B234" s="155" t="s">
        <v>366</v>
      </c>
      <c r="C234" s="58">
        <v>1590674.085</v>
      </c>
      <c r="D234" s="54">
        <v>0</v>
      </c>
      <c r="E234" s="193">
        <v>0</v>
      </c>
      <c r="F234" s="54">
        <v>0</v>
      </c>
      <c r="G234" s="54">
        <v>513.5</v>
      </c>
      <c r="H234" s="54">
        <f t="shared" si="11"/>
        <v>1590674.085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117">
        <v>0</v>
      </c>
      <c r="P234" s="117">
        <v>0</v>
      </c>
      <c r="Q234" s="117">
        <v>0</v>
      </c>
    </row>
    <row r="235" spans="1:17" ht="12.75">
      <c r="A235" s="22">
        <v>217</v>
      </c>
      <c r="B235" s="155" t="s">
        <v>367</v>
      </c>
      <c r="C235" s="58">
        <v>1614836.2229999998</v>
      </c>
      <c r="D235" s="54">
        <v>0</v>
      </c>
      <c r="E235" s="193">
        <v>0</v>
      </c>
      <c r="F235" s="54">
        <v>0</v>
      </c>
      <c r="G235" s="54">
        <v>521.3</v>
      </c>
      <c r="H235" s="54">
        <f t="shared" si="11"/>
        <v>1614836.2229999998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117">
        <v>0</v>
      </c>
      <c r="P235" s="117">
        <v>0</v>
      </c>
      <c r="Q235" s="117">
        <v>0</v>
      </c>
    </row>
    <row r="236" spans="1:17" ht="12.75">
      <c r="A236" s="22">
        <v>218</v>
      </c>
      <c r="B236" s="155" t="s">
        <v>368</v>
      </c>
      <c r="C236" s="58">
        <v>825539.715</v>
      </c>
      <c r="D236" s="54">
        <v>0</v>
      </c>
      <c r="E236" s="193">
        <v>0</v>
      </c>
      <c r="F236" s="54">
        <v>0</v>
      </c>
      <c r="G236" s="54">
        <v>266.5</v>
      </c>
      <c r="H236" s="54">
        <f t="shared" si="11"/>
        <v>825539.715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117">
        <v>0</v>
      </c>
      <c r="P236" s="117">
        <v>0</v>
      </c>
      <c r="Q236" s="117">
        <v>0</v>
      </c>
    </row>
    <row r="237" spans="1:17" ht="12.75">
      <c r="A237" s="22">
        <v>219</v>
      </c>
      <c r="B237" s="155" t="s">
        <v>369</v>
      </c>
      <c r="C237" s="58">
        <v>825539.715</v>
      </c>
      <c r="D237" s="54">
        <v>0</v>
      </c>
      <c r="E237" s="193">
        <v>0</v>
      </c>
      <c r="F237" s="54">
        <v>0</v>
      </c>
      <c r="G237" s="54">
        <v>266.5</v>
      </c>
      <c r="H237" s="54">
        <f t="shared" si="11"/>
        <v>825539.715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117">
        <v>0</v>
      </c>
      <c r="P237" s="117">
        <v>0</v>
      </c>
      <c r="Q237" s="117">
        <v>0</v>
      </c>
    </row>
    <row r="238" spans="1:17" ht="12.75">
      <c r="A238" s="22">
        <v>220</v>
      </c>
      <c r="B238" s="155" t="s">
        <v>370</v>
      </c>
      <c r="C238" s="58">
        <v>1669665.69</v>
      </c>
      <c r="D238" s="54">
        <v>0</v>
      </c>
      <c r="E238" s="193">
        <v>0</v>
      </c>
      <c r="F238" s="54">
        <v>0</v>
      </c>
      <c r="G238" s="54">
        <v>539</v>
      </c>
      <c r="H238" s="54">
        <f t="shared" si="11"/>
        <v>1669665.69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117">
        <v>0</v>
      </c>
      <c r="P238" s="117">
        <v>0</v>
      </c>
      <c r="Q238" s="117">
        <v>0</v>
      </c>
    </row>
    <row r="239" spans="1:17" ht="12.75">
      <c r="A239" s="22">
        <v>221</v>
      </c>
      <c r="B239" s="155" t="s">
        <v>371</v>
      </c>
      <c r="C239" s="58">
        <v>755066.8125</v>
      </c>
      <c r="D239" s="54">
        <v>0</v>
      </c>
      <c r="E239" s="193">
        <v>0</v>
      </c>
      <c r="F239" s="54">
        <v>0</v>
      </c>
      <c r="G239" s="54">
        <v>243.75</v>
      </c>
      <c r="H239" s="54">
        <f t="shared" si="11"/>
        <v>755066.8125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117">
        <v>0</v>
      </c>
      <c r="P239" s="117">
        <v>0</v>
      </c>
      <c r="Q239" s="117">
        <v>0</v>
      </c>
    </row>
    <row r="240" spans="1:17" ht="12.75">
      <c r="A240" s="22">
        <v>222</v>
      </c>
      <c r="B240" s="155" t="s">
        <v>372</v>
      </c>
      <c r="C240" s="58">
        <v>871230.9375</v>
      </c>
      <c r="D240" s="54">
        <v>0</v>
      </c>
      <c r="E240" s="193">
        <v>0</v>
      </c>
      <c r="F240" s="54">
        <v>0</v>
      </c>
      <c r="G240" s="54">
        <v>281.25</v>
      </c>
      <c r="H240" s="54">
        <f t="shared" si="11"/>
        <v>871230.9375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117">
        <v>0</v>
      </c>
      <c r="P240" s="117">
        <v>0</v>
      </c>
      <c r="Q240" s="117">
        <v>0</v>
      </c>
    </row>
    <row r="241" spans="1:17" ht="12.75">
      <c r="A241" s="22">
        <v>223</v>
      </c>
      <c r="B241" s="155" t="s">
        <v>373</v>
      </c>
      <c r="C241" s="58">
        <v>873554.22</v>
      </c>
      <c r="D241" s="54">
        <v>0</v>
      </c>
      <c r="E241" s="193">
        <v>0</v>
      </c>
      <c r="F241" s="54">
        <v>0</v>
      </c>
      <c r="G241" s="54">
        <v>282</v>
      </c>
      <c r="H241" s="54">
        <f t="shared" si="11"/>
        <v>873554.22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117">
        <v>0</v>
      </c>
      <c r="P241" s="117">
        <v>0</v>
      </c>
      <c r="Q241" s="117">
        <v>0</v>
      </c>
    </row>
    <row r="242" spans="1:17" ht="12.75">
      <c r="A242" s="22">
        <v>224</v>
      </c>
      <c r="B242" s="155" t="s">
        <v>374</v>
      </c>
      <c r="C242" s="58">
        <v>672822.612</v>
      </c>
      <c r="D242" s="54">
        <v>0</v>
      </c>
      <c r="E242" s="193">
        <v>0</v>
      </c>
      <c r="F242" s="54">
        <v>0</v>
      </c>
      <c r="G242" s="54">
        <v>217.2</v>
      </c>
      <c r="H242" s="54">
        <f t="shared" si="11"/>
        <v>672822.612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117">
        <v>0</v>
      </c>
      <c r="P242" s="117">
        <v>0</v>
      </c>
      <c r="Q242" s="117">
        <v>0</v>
      </c>
    </row>
    <row r="243" spans="1:17" ht="12.75">
      <c r="A243" s="22">
        <v>225</v>
      </c>
      <c r="B243" s="155" t="s">
        <v>375</v>
      </c>
      <c r="C243" s="58">
        <v>1569299.8860000002</v>
      </c>
      <c r="D243" s="54">
        <v>0</v>
      </c>
      <c r="E243" s="193">
        <v>0</v>
      </c>
      <c r="F243" s="54">
        <v>0</v>
      </c>
      <c r="G243" s="54">
        <v>506.6</v>
      </c>
      <c r="H243" s="54">
        <f t="shared" si="11"/>
        <v>1569299.8860000002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117">
        <v>0</v>
      </c>
      <c r="P243" s="117">
        <v>0</v>
      </c>
      <c r="Q243" s="117">
        <v>0</v>
      </c>
    </row>
    <row r="244" spans="1:17" ht="12.75">
      <c r="A244" s="22">
        <v>226</v>
      </c>
      <c r="B244" s="138" t="s">
        <v>376</v>
      </c>
      <c r="C244" s="58">
        <v>1538942.328</v>
      </c>
      <c r="D244" s="9">
        <v>0</v>
      </c>
      <c r="E244" s="188">
        <v>0</v>
      </c>
      <c r="F244" s="45">
        <v>0</v>
      </c>
      <c r="G244" s="54">
        <v>496.8</v>
      </c>
      <c r="H244" s="54">
        <f aca="true" t="shared" si="12" ref="H244:H250">G244*3097.71</f>
        <v>1538942.328</v>
      </c>
      <c r="I244" s="9">
        <v>0</v>
      </c>
      <c r="J244" s="9">
        <v>0</v>
      </c>
      <c r="K244" s="54">
        <v>0</v>
      </c>
      <c r="L244" s="54">
        <v>0</v>
      </c>
      <c r="M244" s="54">
        <v>0</v>
      </c>
      <c r="N244" s="54">
        <v>0</v>
      </c>
      <c r="O244" s="38">
        <v>0</v>
      </c>
      <c r="P244" s="38">
        <v>0</v>
      </c>
      <c r="Q244" s="38">
        <v>0</v>
      </c>
    </row>
    <row r="245" spans="1:17" ht="12.75">
      <c r="A245" s="22">
        <v>227</v>
      </c>
      <c r="B245" s="138" t="s">
        <v>377</v>
      </c>
      <c r="C245" s="58">
        <v>1538013.0150000001</v>
      </c>
      <c r="D245" s="9">
        <v>0</v>
      </c>
      <c r="E245" s="188">
        <v>0</v>
      </c>
      <c r="F245" s="45">
        <v>0</v>
      </c>
      <c r="G245" s="54">
        <v>496.5</v>
      </c>
      <c r="H245" s="54">
        <f t="shared" si="12"/>
        <v>1538013.0150000001</v>
      </c>
      <c r="I245" s="9">
        <v>0</v>
      </c>
      <c r="J245" s="9">
        <v>0</v>
      </c>
      <c r="K245" s="54">
        <v>0</v>
      </c>
      <c r="L245" s="54">
        <v>0</v>
      </c>
      <c r="M245" s="54">
        <v>0</v>
      </c>
      <c r="N245" s="54">
        <v>0</v>
      </c>
      <c r="O245" s="38">
        <v>0</v>
      </c>
      <c r="P245" s="38">
        <v>0</v>
      </c>
      <c r="Q245" s="38">
        <v>0</v>
      </c>
    </row>
    <row r="246" spans="1:17" ht="12.75">
      <c r="A246" s="22">
        <v>228</v>
      </c>
      <c r="B246" s="138" t="s">
        <v>378</v>
      </c>
      <c r="C246" s="58">
        <v>1535844.618</v>
      </c>
      <c r="D246" s="9">
        <v>0</v>
      </c>
      <c r="E246" s="188">
        <v>0</v>
      </c>
      <c r="F246" s="45">
        <v>0</v>
      </c>
      <c r="G246" s="54">
        <v>495.8</v>
      </c>
      <c r="H246" s="54">
        <f t="shared" si="12"/>
        <v>1535844.618</v>
      </c>
      <c r="I246" s="9">
        <v>0</v>
      </c>
      <c r="J246" s="9">
        <v>0</v>
      </c>
      <c r="K246" s="54">
        <v>0</v>
      </c>
      <c r="L246" s="54">
        <v>0</v>
      </c>
      <c r="M246" s="54">
        <v>0</v>
      </c>
      <c r="N246" s="54">
        <v>0</v>
      </c>
      <c r="O246" s="38">
        <v>0</v>
      </c>
      <c r="P246" s="38">
        <v>0</v>
      </c>
      <c r="Q246" s="38">
        <v>0</v>
      </c>
    </row>
    <row r="247" spans="1:17" ht="12.75">
      <c r="A247" s="22">
        <v>229</v>
      </c>
      <c r="B247" s="155" t="s">
        <v>379</v>
      </c>
      <c r="C247" s="58">
        <v>783720.63</v>
      </c>
      <c r="D247" s="54">
        <v>0</v>
      </c>
      <c r="E247" s="193">
        <v>0</v>
      </c>
      <c r="F247" s="54">
        <v>0</v>
      </c>
      <c r="G247" s="54">
        <v>253</v>
      </c>
      <c r="H247" s="54">
        <f t="shared" si="12"/>
        <v>783720.63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38">
        <v>0</v>
      </c>
      <c r="P247" s="38">
        <v>0</v>
      </c>
      <c r="Q247" s="38">
        <v>0</v>
      </c>
    </row>
    <row r="248" spans="1:17" ht="12.75">
      <c r="A248" s="22">
        <v>230</v>
      </c>
      <c r="B248" s="155" t="s">
        <v>380</v>
      </c>
      <c r="C248" s="58">
        <v>1485661.716</v>
      </c>
      <c r="D248" s="54">
        <v>0</v>
      </c>
      <c r="E248" s="193">
        <v>0</v>
      </c>
      <c r="F248" s="54">
        <v>0</v>
      </c>
      <c r="G248" s="54">
        <v>479.6</v>
      </c>
      <c r="H248" s="54">
        <f t="shared" si="12"/>
        <v>1485661.716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38">
        <v>0</v>
      </c>
      <c r="P248" s="38">
        <v>0</v>
      </c>
      <c r="Q248" s="38">
        <v>0</v>
      </c>
    </row>
    <row r="249" spans="1:17" ht="12.75">
      <c r="A249" s="22">
        <v>231</v>
      </c>
      <c r="B249" s="155" t="s">
        <v>381</v>
      </c>
      <c r="C249" s="58">
        <v>239222.03999999998</v>
      </c>
      <c r="D249" s="54">
        <v>0</v>
      </c>
      <c r="E249" s="193">
        <v>0</v>
      </c>
      <c r="F249" s="54">
        <v>0</v>
      </c>
      <c r="G249" s="54">
        <v>0</v>
      </c>
      <c r="H249" s="54">
        <f t="shared" si="12"/>
        <v>0</v>
      </c>
      <c r="I249" s="54">
        <v>0</v>
      </c>
      <c r="J249" s="54">
        <v>0</v>
      </c>
      <c r="K249" s="54">
        <v>428</v>
      </c>
      <c r="L249" s="54">
        <v>239222.03999999998</v>
      </c>
      <c r="M249" s="54">
        <v>0</v>
      </c>
      <c r="N249" s="54">
        <v>0</v>
      </c>
      <c r="O249" s="38">
        <v>0</v>
      </c>
      <c r="P249" s="38">
        <v>0</v>
      </c>
      <c r="Q249" s="38">
        <v>0</v>
      </c>
    </row>
    <row r="250" spans="1:17" ht="12.75">
      <c r="A250" s="22">
        <v>232</v>
      </c>
      <c r="B250" s="155" t="s">
        <v>382</v>
      </c>
      <c r="C250" s="58">
        <v>2265974.865</v>
      </c>
      <c r="D250" s="54">
        <v>0</v>
      </c>
      <c r="E250" s="193">
        <v>0</v>
      </c>
      <c r="F250" s="54">
        <v>0</v>
      </c>
      <c r="G250" s="54">
        <v>731.5</v>
      </c>
      <c r="H250" s="54">
        <f t="shared" si="12"/>
        <v>2265974.865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117">
        <v>0</v>
      </c>
      <c r="P250" s="117">
        <v>0</v>
      </c>
      <c r="Q250" s="117">
        <v>0</v>
      </c>
    </row>
    <row r="251" spans="1:17" ht="12.75">
      <c r="A251" s="22">
        <v>233</v>
      </c>
      <c r="B251" s="155" t="s">
        <v>383</v>
      </c>
      <c r="C251" s="58">
        <v>1391122.24</v>
      </c>
      <c r="D251" s="54">
        <v>0</v>
      </c>
      <c r="E251" s="193">
        <v>0</v>
      </c>
      <c r="F251" s="54">
        <v>0</v>
      </c>
      <c r="G251" s="54">
        <v>0</v>
      </c>
      <c r="H251" s="54">
        <v>0</v>
      </c>
      <c r="I251" s="54">
        <v>0</v>
      </c>
      <c r="J251" s="54">
        <v>0</v>
      </c>
      <c r="K251" s="54">
        <v>2067.2</v>
      </c>
      <c r="L251" s="54">
        <v>1391122.24</v>
      </c>
      <c r="M251" s="54">
        <v>0</v>
      </c>
      <c r="N251" s="54">
        <v>0</v>
      </c>
      <c r="O251" s="117">
        <v>0</v>
      </c>
      <c r="P251" s="117">
        <v>0</v>
      </c>
      <c r="Q251" s="117">
        <v>0</v>
      </c>
    </row>
    <row r="252" spans="1:17" ht="12.75">
      <c r="A252" s="22">
        <v>234</v>
      </c>
      <c r="B252" s="155" t="s">
        <v>384</v>
      </c>
      <c r="C252" s="58">
        <v>2502949.68</v>
      </c>
      <c r="D252" s="54">
        <v>0</v>
      </c>
      <c r="E252" s="193">
        <v>0</v>
      </c>
      <c r="F252" s="54">
        <v>0</v>
      </c>
      <c r="G252" s="54">
        <v>808</v>
      </c>
      <c r="H252" s="54">
        <f>G252*3097.71</f>
        <v>2502949.68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117">
        <v>0</v>
      </c>
      <c r="P252" s="117">
        <v>0</v>
      </c>
      <c r="Q252" s="117">
        <v>0</v>
      </c>
    </row>
    <row r="253" spans="1:17" ht="12.75">
      <c r="A253" s="22">
        <v>235</v>
      </c>
      <c r="B253" s="155" t="s">
        <v>385</v>
      </c>
      <c r="C253" s="58">
        <v>1670612.02</v>
      </c>
      <c r="D253" s="54">
        <v>0</v>
      </c>
      <c r="E253" s="193">
        <v>0</v>
      </c>
      <c r="F253" s="54">
        <v>0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192.3</v>
      </c>
      <c r="N253" s="54">
        <v>1670612.02</v>
      </c>
      <c r="O253" s="117">
        <v>0</v>
      </c>
      <c r="P253" s="117">
        <v>0</v>
      </c>
      <c r="Q253" s="117">
        <v>0</v>
      </c>
    </row>
    <row r="254" spans="1:17" ht="12.75">
      <c r="A254" s="22">
        <v>236</v>
      </c>
      <c r="B254" s="155" t="s">
        <v>386</v>
      </c>
      <c r="C254" s="58">
        <v>944801.55</v>
      </c>
      <c r="D254" s="54">
        <v>0</v>
      </c>
      <c r="E254" s="193">
        <v>0</v>
      </c>
      <c r="F254" s="54">
        <v>0</v>
      </c>
      <c r="G254" s="54">
        <v>305</v>
      </c>
      <c r="H254" s="54">
        <f>G254*3097.71</f>
        <v>944801.55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117">
        <v>0</v>
      </c>
      <c r="P254" s="117">
        <v>0</v>
      </c>
      <c r="Q254" s="117">
        <v>0</v>
      </c>
    </row>
    <row r="255" spans="1:17" ht="12.75">
      <c r="A255" s="22">
        <v>237</v>
      </c>
      <c r="B255" s="155" t="s">
        <v>387</v>
      </c>
      <c r="C255" s="58">
        <v>2351161.89</v>
      </c>
      <c r="D255" s="54">
        <v>0</v>
      </c>
      <c r="E255" s="193">
        <v>0</v>
      </c>
      <c r="F255" s="54">
        <v>0</v>
      </c>
      <c r="G255" s="54">
        <v>759</v>
      </c>
      <c r="H255" s="54">
        <f>G255*3097.71</f>
        <v>2351161.89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117">
        <v>0</v>
      </c>
      <c r="P255" s="117">
        <v>0</v>
      </c>
      <c r="Q255" s="117">
        <v>0</v>
      </c>
    </row>
    <row r="256" spans="1:17" ht="12.75">
      <c r="A256" s="22">
        <v>238</v>
      </c>
      <c r="B256" s="138" t="s">
        <v>388</v>
      </c>
      <c r="C256" s="58">
        <v>1646308.6</v>
      </c>
      <c r="D256" s="54">
        <v>1646308.6</v>
      </c>
      <c r="E256" s="193">
        <v>0</v>
      </c>
      <c r="F256" s="54">
        <v>0</v>
      </c>
      <c r="G256" s="54">
        <v>0</v>
      </c>
      <c r="H256" s="54">
        <f>G256*3097.71</f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117">
        <v>0</v>
      </c>
      <c r="P256" s="117">
        <v>0</v>
      </c>
      <c r="Q256" s="117">
        <v>0</v>
      </c>
    </row>
    <row r="257" spans="1:17" ht="12.75">
      <c r="A257" s="22">
        <v>239</v>
      </c>
      <c r="B257" s="155" t="s">
        <v>389</v>
      </c>
      <c r="C257" s="58">
        <v>1771790.72</v>
      </c>
      <c r="D257" s="54">
        <v>1771790.72</v>
      </c>
      <c r="E257" s="193">
        <v>0</v>
      </c>
      <c r="F257" s="54">
        <v>0</v>
      </c>
      <c r="G257" s="54">
        <v>0</v>
      </c>
      <c r="H257" s="54">
        <f>G257*3097.71</f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117">
        <v>0</v>
      </c>
      <c r="P257" s="117">
        <v>0</v>
      </c>
      <c r="Q257" s="117">
        <v>0</v>
      </c>
    </row>
    <row r="258" spans="1:17" ht="12.75">
      <c r="A258" s="22">
        <v>240</v>
      </c>
      <c r="B258" s="155" t="s">
        <v>390</v>
      </c>
      <c r="C258" s="58">
        <v>441455.2</v>
      </c>
      <c r="D258" s="54">
        <v>0</v>
      </c>
      <c r="E258" s="193">
        <v>0</v>
      </c>
      <c r="F258" s="54">
        <v>0</v>
      </c>
      <c r="G258" s="54">
        <v>0</v>
      </c>
      <c r="H258" s="54">
        <f>G258*3097.71</f>
        <v>0</v>
      </c>
      <c r="I258" s="54">
        <v>0</v>
      </c>
      <c r="J258" s="54">
        <v>0</v>
      </c>
      <c r="K258" s="54">
        <v>656</v>
      </c>
      <c r="L258" s="54">
        <v>441455.2</v>
      </c>
      <c r="M258" s="54">
        <v>0</v>
      </c>
      <c r="N258" s="54">
        <v>0</v>
      </c>
      <c r="O258" s="117">
        <v>0</v>
      </c>
      <c r="P258" s="117">
        <v>0</v>
      </c>
      <c r="Q258" s="117">
        <v>0</v>
      </c>
    </row>
    <row r="259" spans="1:17" ht="12.75">
      <c r="A259" s="22">
        <v>241</v>
      </c>
      <c r="B259" s="155" t="s">
        <v>391</v>
      </c>
      <c r="C259" s="58">
        <v>2391432.12</v>
      </c>
      <c r="D259" s="54">
        <v>0</v>
      </c>
      <c r="E259" s="193">
        <v>0</v>
      </c>
      <c r="F259" s="54">
        <v>0</v>
      </c>
      <c r="G259" s="54">
        <v>772</v>
      </c>
      <c r="H259" s="54">
        <f>C259</f>
        <v>2391432.12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117">
        <v>0</v>
      </c>
      <c r="P259" s="117">
        <v>0</v>
      </c>
      <c r="Q259" s="117">
        <v>0</v>
      </c>
    </row>
    <row r="260" spans="1:17" ht="12.75">
      <c r="A260" s="22">
        <v>242</v>
      </c>
      <c r="B260" s="155" t="s">
        <v>392</v>
      </c>
      <c r="C260" s="58">
        <v>825539.715</v>
      </c>
      <c r="D260" s="54">
        <v>0</v>
      </c>
      <c r="E260" s="193">
        <v>0</v>
      </c>
      <c r="F260" s="54">
        <v>0</v>
      </c>
      <c r="G260" s="54">
        <v>266.5</v>
      </c>
      <c r="H260" s="54">
        <f>G260*3097.71</f>
        <v>825539.715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117">
        <v>0</v>
      </c>
      <c r="P260" s="117">
        <v>0</v>
      </c>
      <c r="Q260" s="117">
        <v>0</v>
      </c>
    </row>
    <row r="261" spans="1:17" ht="12.75">
      <c r="A261" s="22">
        <v>243</v>
      </c>
      <c r="B261" s="155" t="s">
        <v>393</v>
      </c>
      <c r="C261" s="58">
        <v>2664030.6</v>
      </c>
      <c r="D261" s="54">
        <v>0</v>
      </c>
      <c r="E261" s="193">
        <v>0</v>
      </c>
      <c r="F261" s="54">
        <v>0</v>
      </c>
      <c r="G261" s="54">
        <v>860</v>
      </c>
      <c r="H261" s="54">
        <f>G261*3097.71</f>
        <v>2664030.6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117">
        <v>0</v>
      </c>
      <c r="P261" s="117">
        <v>0</v>
      </c>
      <c r="Q261" s="117">
        <v>0</v>
      </c>
    </row>
    <row r="262" spans="1:17" ht="12.75">
      <c r="A262" s="22">
        <v>244</v>
      </c>
      <c r="B262" s="155" t="s">
        <v>394</v>
      </c>
      <c r="C262" s="58">
        <v>174092.165</v>
      </c>
      <c r="D262" s="54">
        <v>0</v>
      </c>
      <c r="E262" s="193">
        <v>0</v>
      </c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54">
        <v>258.7</v>
      </c>
      <c r="L262" s="54">
        <v>174092.165</v>
      </c>
      <c r="M262" s="54">
        <v>0</v>
      </c>
      <c r="N262" s="54">
        <v>0</v>
      </c>
      <c r="O262" s="117">
        <v>0</v>
      </c>
      <c r="P262" s="117">
        <v>0</v>
      </c>
      <c r="Q262" s="117">
        <v>0</v>
      </c>
    </row>
    <row r="263" spans="1:17" ht="12" customHeight="1">
      <c r="A263" s="22">
        <v>245</v>
      </c>
      <c r="B263" s="155" t="s">
        <v>395</v>
      </c>
      <c r="C263" s="58">
        <v>858065.67</v>
      </c>
      <c r="D263" s="54">
        <v>0</v>
      </c>
      <c r="E263" s="193">
        <v>0</v>
      </c>
      <c r="F263" s="54">
        <v>0</v>
      </c>
      <c r="G263" s="54">
        <v>277</v>
      </c>
      <c r="H263" s="54">
        <f>G263*3097.71</f>
        <v>858065.67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117">
        <v>0</v>
      </c>
      <c r="P263" s="117">
        <v>0</v>
      </c>
      <c r="Q263" s="117">
        <v>0</v>
      </c>
    </row>
    <row r="264" spans="1:17" ht="12.75">
      <c r="A264" s="22">
        <v>246</v>
      </c>
      <c r="B264" s="155" t="s">
        <v>396</v>
      </c>
      <c r="C264" s="58">
        <v>813458.6460000001</v>
      </c>
      <c r="D264" s="54">
        <v>0</v>
      </c>
      <c r="E264" s="193">
        <v>0</v>
      </c>
      <c r="F264" s="54">
        <v>0</v>
      </c>
      <c r="G264" s="54">
        <v>262.6</v>
      </c>
      <c r="H264" s="54">
        <f>G264*3097.71</f>
        <v>813458.6460000001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117">
        <v>0</v>
      </c>
      <c r="P264" s="117">
        <v>0</v>
      </c>
      <c r="Q264" s="117">
        <v>0</v>
      </c>
    </row>
    <row r="265" spans="1:17" ht="12.75">
      <c r="A265" s="22">
        <v>247</v>
      </c>
      <c r="B265" s="155" t="s">
        <v>397</v>
      </c>
      <c r="C265" s="58">
        <v>825539.715</v>
      </c>
      <c r="D265" s="54">
        <v>0</v>
      </c>
      <c r="E265" s="193">
        <v>0</v>
      </c>
      <c r="F265" s="54">
        <v>0</v>
      </c>
      <c r="G265" s="54">
        <v>266.5</v>
      </c>
      <c r="H265" s="54">
        <f>G265*3097.71</f>
        <v>825539.715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117">
        <v>0</v>
      </c>
      <c r="P265" s="117">
        <v>0</v>
      </c>
      <c r="Q265" s="117">
        <v>0</v>
      </c>
    </row>
    <row r="266" spans="1:17" ht="12.75">
      <c r="A266" s="22">
        <v>248</v>
      </c>
      <c r="B266" s="155" t="s">
        <v>398</v>
      </c>
      <c r="C266" s="58">
        <v>821512.6919999999</v>
      </c>
      <c r="D266" s="54">
        <v>0</v>
      </c>
      <c r="E266" s="193">
        <v>0</v>
      </c>
      <c r="F266" s="54">
        <v>0</v>
      </c>
      <c r="G266" s="54">
        <v>265.2</v>
      </c>
      <c r="H266" s="54">
        <f>G266*3097.71</f>
        <v>821512.6919999999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117">
        <v>0</v>
      </c>
      <c r="P266" s="117">
        <v>0</v>
      </c>
      <c r="Q266" s="117">
        <v>0</v>
      </c>
    </row>
    <row r="267" spans="1:17" ht="12.75">
      <c r="A267" s="22">
        <v>249</v>
      </c>
      <c r="B267" s="155" t="s">
        <v>399</v>
      </c>
      <c r="C267" s="58">
        <v>555183.75</v>
      </c>
      <c r="D267" s="54">
        <v>0</v>
      </c>
      <c r="E267" s="193">
        <v>0</v>
      </c>
      <c r="F267" s="54">
        <v>0</v>
      </c>
      <c r="G267" s="54">
        <v>0</v>
      </c>
      <c r="H267" s="54">
        <v>0</v>
      </c>
      <c r="I267" s="54">
        <v>0</v>
      </c>
      <c r="J267" s="54">
        <v>0</v>
      </c>
      <c r="K267" s="54">
        <v>825</v>
      </c>
      <c r="L267" s="54">
        <v>555183.75</v>
      </c>
      <c r="M267" s="54">
        <v>0</v>
      </c>
      <c r="N267" s="54">
        <v>0</v>
      </c>
      <c r="O267" s="117">
        <v>0</v>
      </c>
      <c r="P267" s="117">
        <v>0</v>
      </c>
      <c r="Q267" s="117">
        <v>0</v>
      </c>
    </row>
    <row r="268" spans="1:17" ht="12.75">
      <c r="A268" s="22">
        <v>250</v>
      </c>
      <c r="B268" s="155" t="s">
        <v>400</v>
      </c>
      <c r="C268" s="58">
        <v>777525.21</v>
      </c>
      <c r="D268" s="54">
        <v>0</v>
      </c>
      <c r="E268" s="193">
        <v>0</v>
      </c>
      <c r="F268" s="54">
        <v>0</v>
      </c>
      <c r="G268" s="54">
        <v>251</v>
      </c>
      <c r="H268" s="54">
        <f aca="true" t="shared" si="13" ref="H268:H275">G268*3097.71</f>
        <v>777525.21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117">
        <v>0</v>
      </c>
      <c r="P268" s="117">
        <v>0</v>
      </c>
      <c r="Q268" s="117">
        <v>0</v>
      </c>
    </row>
    <row r="269" spans="1:17" ht="12.75">
      <c r="A269" s="22">
        <v>251</v>
      </c>
      <c r="B269" s="155" t="s">
        <v>401</v>
      </c>
      <c r="C269" s="58">
        <v>825539.715</v>
      </c>
      <c r="D269" s="54">
        <v>0</v>
      </c>
      <c r="E269" s="193">
        <v>0</v>
      </c>
      <c r="F269" s="54">
        <v>0</v>
      </c>
      <c r="G269" s="54">
        <v>266.5</v>
      </c>
      <c r="H269" s="54">
        <f t="shared" si="13"/>
        <v>825539.715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117">
        <v>0</v>
      </c>
      <c r="P269" s="117">
        <v>0</v>
      </c>
      <c r="Q269" s="117">
        <v>0</v>
      </c>
    </row>
    <row r="270" spans="1:17" ht="12.75">
      <c r="A270" s="22">
        <v>252</v>
      </c>
      <c r="B270" s="155" t="s">
        <v>402</v>
      </c>
      <c r="C270" s="58">
        <v>829566.738</v>
      </c>
      <c r="D270" s="54">
        <v>0</v>
      </c>
      <c r="E270" s="193">
        <v>0</v>
      </c>
      <c r="F270" s="54">
        <v>0</v>
      </c>
      <c r="G270" s="54">
        <v>267.8</v>
      </c>
      <c r="H270" s="54">
        <f t="shared" si="13"/>
        <v>829566.738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117">
        <v>0</v>
      </c>
      <c r="P270" s="117">
        <v>0</v>
      </c>
      <c r="Q270" s="117">
        <v>0</v>
      </c>
    </row>
    <row r="271" spans="1:17" ht="12.75">
      <c r="A271" s="22">
        <v>253</v>
      </c>
      <c r="B271" s="155" t="s">
        <v>403</v>
      </c>
      <c r="C271" s="58">
        <v>829566.738</v>
      </c>
      <c r="D271" s="54">
        <v>0</v>
      </c>
      <c r="E271" s="193">
        <v>0</v>
      </c>
      <c r="F271" s="54">
        <v>0</v>
      </c>
      <c r="G271" s="54">
        <v>267.8</v>
      </c>
      <c r="H271" s="54">
        <f t="shared" si="13"/>
        <v>829566.738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117">
        <v>0</v>
      </c>
      <c r="P271" s="117">
        <v>0</v>
      </c>
      <c r="Q271" s="117">
        <v>0</v>
      </c>
    </row>
    <row r="272" spans="1:17" ht="12.75">
      <c r="A272" s="22">
        <v>254</v>
      </c>
      <c r="B272" s="155" t="s">
        <v>404</v>
      </c>
      <c r="C272" s="58">
        <v>841647.807</v>
      </c>
      <c r="D272" s="54">
        <v>0</v>
      </c>
      <c r="E272" s="193">
        <v>0</v>
      </c>
      <c r="F272" s="54">
        <v>0</v>
      </c>
      <c r="G272" s="54">
        <v>271.7</v>
      </c>
      <c r="H272" s="54">
        <f t="shared" si="13"/>
        <v>841647.807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117">
        <v>0</v>
      </c>
      <c r="P272" s="117">
        <v>0</v>
      </c>
      <c r="Q272" s="117">
        <v>0</v>
      </c>
    </row>
    <row r="273" spans="1:17" ht="12.75">
      <c r="A273" s="22">
        <v>255</v>
      </c>
      <c r="B273" s="155" t="s">
        <v>405</v>
      </c>
      <c r="C273" s="58">
        <v>1101855.447</v>
      </c>
      <c r="D273" s="54">
        <v>0</v>
      </c>
      <c r="E273" s="193">
        <v>0</v>
      </c>
      <c r="F273" s="54">
        <v>0</v>
      </c>
      <c r="G273" s="54">
        <v>355.7</v>
      </c>
      <c r="H273" s="54">
        <f t="shared" si="13"/>
        <v>1101855.447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117">
        <v>0</v>
      </c>
      <c r="P273" s="117">
        <v>0</v>
      </c>
      <c r="Q273" s="117">
        <v>0</v>
      </c>
    </row>
    <row r="274" spans="1:17" ht="12.75">
      <c r="A274" s="22">
        <v>256</v>
      </c>
      <c r="B274" s="155" t="s">
        <v>406</v>
      </c>
      <c r="C274" s="58">
        <v>935508.42</v>
      </c>
      <c r="D274" s="54">
        <v>0</v>
      </c>
      <c r="E274" s="193">
        <v>0</v>
      </c>
      <c r="F274" s="54">
        <v>0</v>
      </c>
      <c r="G274" s="54">
        <v>302</v>
      </c>
      <c r="H274" s="54">
        <f t="shared" si="13"/>
        <v>935508.42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117">
        <v>0</v>
      </c>
      <c r="P274" s="117">
        <v>0</v>
      </c>
      <c r="Q274" s="117">
        <v>0</v>
      </c>
    </row>
    <row r="275" spans="1:17" ht="12.75">
      <c r="A275" s="22">
        <v>257</v>
      </c>
      <c r="B275" s="155" t="s">
        <v>407</v>
      </c>
      <c r="C275" s="58">
        <v>825539.715</v>
      </c>
      <c r="D275" s="54">
        <v>0</v>
      </c>
      <c r="E275" s="193">
        <v>0</v>
      </c>
      <c r="F275" s="54">
        <v>0</v>
      </c>
      <c r="G275" s="54">
        <v>266.5</v>
      </c>
      <c r="H275" s="54">
        <f t="shared" si="13"/>
        <v>825539.715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117">
        <v>0</v>
      </c>
      <c r="P275" s="117">
        <v>0</v>
      </c>
      <c r="Q275" s="117">
        <v>0</v>
      </c>
    </row>
    <row r="276" spans="1:17" ht="12.75">
      <c r="A276" s="22">
        <v>258</v>
      </c>
      <c r="B276" s="155" t="s">
        <v>408</v>
      </c>
      <c r="C276" s="58">
        <v>240243.15000000002</v>
      </c>
      <c r="D276" s="54">
        <v>0</v>
      </c>
      <c r="E276" s="193">
        <v>0</v>
      </c>
      <c r="F276" s="54">
        <v>0</v>
      </c>
      <c r="G276" s="54">
        <v>0</v>
      </c>
      <c r="H276" s="54">
        <v>0</v>
      </c>
      <c r="I276" s="54">
        <v>0</v>
      </c>
      <c r="J276" s="54">
        <v>0</v>
      </c>
      <c r="K276" s="54">
        <v>357</v>
      </c>
      <c r="L276" s="54">
        <v>240243.15000000002</v>
      </c>
      <c r="M276" s="54">
        <v>0</v>
      </c>
      <c r="N276" s="54">
        <v>0</v>
      </c>
      <c r="O276" s="117">
        <v>0</v>
      </c>
      <c r="P276" s="117">
        <v>0</v>
      </c>
      <c r="Q276" s="117">
        <v>0</v>
      </c>
    </row>
    <row r="277" spans="1:17" ht="12.75">
      <c r="A277" s="22">
        <v>259</v>
      </c>
      <c r="B277" s="155" t="s">
        <v>409</v>
      </c>
      <c r="C277" s="58">
        <v>2521535.94</v>
      </c>
      <c r="D277" s="54">
        <v>0</v>
      </c>
      <c r="E277" s="193">
        <v>0</v>
      </c>
      <c r="F277" s="54">
        <v>0</v>
      </c>
      <c r="G277" s="54">
        <v>814</v>
      </c>
      <c r="H277" s="54">
        <f aca="true" t="shared" si="14" ref="H277:H285">G277*3097.71</f>
        <v>2521535.94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117">
        <v>0</v>
      </c>
      <c r="P277" s="117">
        <v>0</v>
      </c>
      <c r="Q277" s="117">
        <v>0</v>
      </c>
    </row>
    <row r="278" spans="1:17" ht="12.75">
      <c r="A278" s="22">
        <v>260</v>
      </c>
      <c r="B278" s="155" t="s">
        <v>410</v>
      </c>
      <c r="C278" s="58">
        <v>1362992.4</v>
      </c>
      <c r="D278" s="54">
        <v>0</v>
      </c>
      <c r="E278" s="193">
        <v>0</v>
      </c>
      <c r="F278" s="54">
        <v>0</v>
      </c>
      <c r="G278" s="54">
        <v>440</v>
      </c>
      <c r="H278" s="54">
        <f t="shared" si="14"/>
        <v>1362992.4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117">
        <v>0</v>
      </c>
      <c r="P278" s="117">
        <v>0</v>
      </c>
      <c r="Q278" s="117">
        <v>0</v>
      </c>
    </row>
    <row r="279" spans="1:17" ht="12.75">
      <c r="A279" s="22">
        <v>261</v>
      </c>
      <c r="B279" s="155" t="s">
        <v>411</v>
      </c>
      <c r="C279" s="58">
        <v>4468446.675</v>
      </c>
      <c r="D279" s="54">
        <v>0</v>
      </c>
      <c r="E279" s="193">
        <v>0</v>
      </c>
      <c r="F279" s="54">
        <v>0</v>
      </c>
      <c r="G279" s="54">
        <v>1442.5</v>
      </c>
      <c r="H279" s="54">
        <f t="shared" si="14"/>
        <v>4468446.675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117">
        <v>0</v>
      </c>
      <c r="P279" s="117">
        <v>0</v>
      </c>
      <c r="Q279" s="117">
        <v>0</v>
      </c>
    </row>
    <row r="280" spans="1:17" ht="12.75">
      <c r="A280" s="22">
        <v>262</v>
      </c>
      <c r="B280" s="155" t="s">
        <v>412</v>
      </c>
      <c r="C280" s="58">
        <v>1509204.312</v>
      </c>
      <c r="D280" s="54">
        <v>0</v>
      </c>
      <c r="E280" s="193">
        <v>0</v>
      </c>
      <c r="F280" s="54">
        <v>0</v>
      </c>
      <c r="G280" s="54">
        <v>487.2</v>
      </c>
      <c r="H280" s="54">
        <f t="shared" si="14"/>
        <v>1509204.312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117">
        <v>0</v>
      </c>
      <c r="P280" s="117">
        <v>0</v>
      </c>
      <c r="Q280" s="117">
        <v>0</v>
      </c>
    </row>
    <row r="281" spans="1:17" ht="12.75">
      <c r="A281" s="22">
        <v>263</v>
      </c>
      <c r="B281" s="155" t="s">
        <v>413</v>
      </c>
      <c r="C281" s="58">
        <v>2092936.7844</v>
      </c>
      <c r="D281" s="54">
        <v>0</v>
      </c>
      <c r="E281" s="193">
        <v>0</v>
      </c>
      <c r="F281" s="54">
        <v>0</v>
      </c>
      <c r="G281" s="54">
        <v>675.64</v>
      </c>
      <c r="H281" s="54">
        <f t="shared" si="14"/>
        <v>2092936.7844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117">
        <v>0</v>
      </c>
      <c r="P281" s="117">
        <v>0</v>
      </c>
      <c r="Q281" s="117">
        <v>0</v>
      </c>
    </row>
    <row r="282" spans="1:17" ht="12.75">
      <c r="A282" s="22">
        <v>264</v>
      </c>
      <c r="B282" s="155" t="s">
        <v>414</v>
      </c>
      <c r="C282" s="58">
        <v>2124657.3348</v>
      </c>
      <c r="D282" s="54">
        <v>0</v>
      </c>
      <c r="E282" s="193">
        <v>0</v>
      </c>
      <c r="F282" s="54">
        <v>0</v>
      </c>
      <c r="G282" s="54">
        <v>685.88</v>
      </c>
      <c r="H282" s="54">
        <f t="shared" si="14"/>
        <v>2124657.3348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117">
        <v>0</v>
      </c>
      <c r="P282" s="117">
        <v>0</v>
      </c>
      <c r="Q282" s="117">
        <v>0</v>
      </c>
    </row>
    <row r="283" spans="1:17" ht="12.75">
      <c r="A283" s="22">
        <v>265</v>
      </c>
      <c r="B283" s="155" t="s">
        <v>415</v>
      </c>
      <c r="C283" s="58">
        <v>2528970.444</v>
      </c>
      <c r="D283" s="54">
        <v>0</v>
      </c>
      <c r="E283" s="193">
        <v>0</v>
      </c>
      <c r="F283" s="54">
        <v>0</v>
      </c>
      <c r="G283" s="54">
        <v>816.4</v>
      </c>
      <c r="H283" s="54">
        <f t="shared" si="14"/>
        <v>2528970.444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117">
        <v>0</v>
      </c>
      <c r="P283" s="117">
        <v>0</v>
      </c>
      <c r="Q283" s="117">
        <v>0</v>
      </c>
    </row>
    <row r="284" spans="1:17" ht="12.75">
      <c r="A284" s="22">
        <v>266</v>
      </c>
      <c r="B284" s="155" t="s">
        <v>416</v>
      </c>
      <c r="C284" s="58">
        <v>1606782.1770000001</v>
      </c>
      <c r="D284" s="54">
        <v>0</v>
      </c>
      <c r="E284" s="193">
        <v>0</v>
      </c>
      <c r="F284" s="54">
        <v>0</v>
      </c>
      <c r="G284" s="54">
        <v>518.7</v>
      </c>
      <c r="H284" s="54">
        <f t="shared" si="14"/>
        <v>1606782.1770000001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117">
        <v>0</v>
      </c>
      <c r="P284" s="117">
        <v>0</v>
      </c>
      <c r="Q284" s="117">
        <v>0</v>
      </c>
    </row>
    <row r="285" spans="1:17" ht="12.75">
      <c r="A285" s="22">
        <v>267</v>
      </c>
      <c r="B285" s="155" t="s">
        <v>417</v>
      </c>
      <c r="C285" s="58">
        <v>2682616.86</v>
      </c>
      <c r="D285" s="54">
        <v>0</v>
      </c>
      <c r="E285" s="193">
        <v>0</v>
      </c>
      <c r="F285" s="54">
        <v>0</v>
      </c>
      <c r="G285" s="54">
        <v>866</v>
      </c>
      <c r="H285" s="54">
        <f t="shared" si="14"/>
        <v>2682616.86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117">
        <v>0</v>
      </c>
      <c r="P285" s="117">
        <v>0</v>
      </c>
      <c r="Q285" s="117">
        <v>0</v>
      </c>
    </row>
    <row r="286" spans="1:17" ht="12.75">
      <c r="A286" s="22">
        <v>268</v>
      </c>
      <c r="B286" s="155" t="s">
        <v>418</v>
      </c>
      <c r="C286" s="58">
        <v>1791399.74</v>
      </c>
      <c r="D286" s="54">
        <v>1791399.74</v>
      </c>
      <c r="E286" s="193">
        <v>0</v>
      </c>
      <c r="F286" s="54">
        <v>0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117">
        <v>0</v>
      </c>
      <c r="P286" s="117">
        <v>0</v>
      </c>
      <c r="Q286" s="117">
        <v>0</v>
      </c>
    </row>
    <row r="287" spans="1:17" ht="12.75">
      <c r="A287" s="22">
        <v>269</v>
      </c>
      <c r="B287" s="155" t="s">
        <v>419</v>
      </c>
      <c r="C287" s="58">
        <v>445291.0150000001</v>
      </c>
      <c r="D287" s="54">
        <v>0</v>
      </c>
      <c r="E287" s="193">
        <v>0</v>
      </c>
      <c r="F287" s="54">
        <v>0</v>
      </c>
      <c r="G287" s="54">
        <v>0</v>
      </c>
      <c r="H287" s="54">
        <v>0</v>
      </c>
      <c r="I287" s="54">
        <v>0</v>
      </c>
      <c r="J287" s="54">
        <v>0</v>
      </c>
      <c r="K287" s="54">
        <v>661.7</v>
      </c>
      <c r="L287" s="54">
        <v>445291.0150000001</v>
      </c>
      <c r="M287" s="54">
        <v>0</v>
      </c>
      <c r="N287" s="54">
        <v>0</v>
      </c>
      <c r="O287" s="117">
        <v>0</v>
      </c>
      <c r="P287" s="117">
        <v>0</v>
      </c>
      <c r="Q287" s="117">
        <v>0</v>
      </c>
    </row>
    <row r="288" spans="1:17" ht="12.75">
      <c r="A288" s="22">
        <v>270</v>
      </c>
      <c r="B288" s="155" t="s">
        <v>420</v>
      </c>
      <c r="C288" s="58">
        <v>1517877.9</v>
      </c>
      <c r="D288" s="54">
        <v>0</v>
      </c>
      <c r="E288" s="193">
        <v>0</v>
      </c>
      <c r="F288" s="54">
        <v>0</v>
      </c>
      <c r="G288" s="54">
        <v>0</v>
      </c>
      <c r="H288" s="54">
        <v>0</v>
      </c>
      <c r="I288" s="54">
        <v>0</v>
      </c>
      <c r="J288" s="54">
        <v>0</v>
      </c>
      <c r="K288" s="54">
        <v>490</v>
      </c>
      <c r="L288" s="54">
        <f>K288*3097.71</f>
        <v>1517877.9</v>
      </c>
      <c r="M288" s="54">
        <v>0</v>
      </c>
      <c r="N288" s="54">
        <v>0</v>
      </c>
      <c r="O288" s="117">
        <v>0</v>
      </c>
      <c r="P288" s="117">
        <v>0</v>
      </c>
      <c r="Q288" s="117">
        <v>0</v>
      </c>
    </row>
    <row r="289" spans="1:17" ht="12.75">
      <c r="A289" s="22">
        <v>271</v>
      </c>
      <c r="B289" s="155" t="s">
        <v>421</v>
      </c>
      <c r="C289" s="58">
        <v>1073356.515</v>
      </c>
      <c r="D289" s="54">
        <v>0</v>
      </c>
      <c r="E289" s="193">
        <v>0</v>
      </c>
      <c r="F289" s="54">
        <v>0</v>
      </c>
      <c r="G289" s="54">
        <v>346.5</v>
      </c>
      <c r="H289" s="54">
        <f>G289*3097.71</f>
        <v>1073356.515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117">
        <v>0</v>
      </c>
      <c r="P289" s="117">
        <v>0</v>
      </c>
      <c r="Q289" s="117">
        <v>0</v>
      </c>
    </row>
    <row r="290" spans="1:17" ht="12.75">
      <c r="A290" s="22">
        <v>272</v>
      </c>
      <c r="B290" s="155" t="s">
        <v>422</v>
      </c>
      <c r="C290" s="44">
        <v>1034635.14</v>
      </c>
      <c r="D290" s="54">
        <v>0</v>
      </c>
      <c r="E290" s="193">
        <v>0</v>
      </c>
      <c r="F290" s="54">
        <v>0</v>
      </c>
      <c r="G290" s="54">
        <v>334</v>
      </c>
      <c r="H290" s="54">
        <f>G290*3097.71</f>
        <v>1034635.14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117">
        <v>0</v>
      </c>
      <c r="P290" s="117">
        <v>0</v>
      </c>
      <c r="Q290" s="117">
        <v>0</v>
      </c>
    </row>
    <row r="291" spans="1:17" ht="12.75">
      <c r="A291" s="22">
        <v>273</v>
      </c>
      <c r="B291" s="155" t="s">
        <v>423</v>
      </c>
      <c r="C291" s="158">
        <v>733537.728</v>
      </c>
      <c r="D291" s="54">
        <v>0</v>
      </c>
      <c r="E291" s="193">
        <v>0</v>
      </c>
      <c r="F291" s="54">
        <v>0</v>
      </c>
      <c r="G291" s="54">
        <v>236.8</v>
      </c>
      <c r="H291" s="54">
        <f>G291*3097.71</f>
        <v>733537.728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117">
        <v>0</v>
      </c>
      <c r="P291" s="117">
        <v>0</v>
      </c>
      <c r="Q291" s="117">
        <v>0</v>
      </c>
    </row>
    <row r="292" spans="1:17" ht="12.75">
      <c r="A292" s="22">
        <v>274</v>
      </c>
      <c r="B292" s="155" t="s">
        <v>424</v>
      </c>
      <c r="C292" s="58">
        <v>1434239.73</v>
      </c>
      <c r="D292" s="54">
        <v>0</v>
      </c>
      <c r="E292" s="193">
        <v>0</v>
      </c>
      <c r="F292" s="54">
        <v>0</v>
      </c>
      <c r="G292" s="54">
        <v>463</v>
      </c>
      <c r="H292" s="54">
        <f>G292*3097.71</f>
        <v>1434239.73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117">
        <v>0</v>
      </c>
      <c r="P292" s="117">
        <v>0</v>
      </c>
      <c r="Q292" s="117">
        <v>0</v>
      </c>
    </row>
    <row r="293" spans="1:17" ht="12.75">
      <c r="A293" s="22">
        <v>275</v>
      </c>
      <c r="B293" s="155" t="s">
        <v>425</v>
      </c>
      <c r="C293" s="58">
        <v>969583.23</v>
      </c>
      <c r="D293" s="54">
        <v>0</v>
      </c>
      <c r="E293" s="193">
        <v>0</v>
      </c>
      <c r="F293" s="54">
        <v>0</v>
      </c>
      <c r="G293" s="54">
        <v>313</v>
      </c>
      <c r="H293" s="54">
        <f>G293*3097.71</f>
        <v>969583.23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117">
        <v>0</v>
      </c>
      <c r="P293" s="117">
        <v>0</v>
      </c>
      <c r="Q293" s="117">
        <v>0</v>
      </c>
    </row>
    <row r="294" spans="1:17" ht="12.75">
      <c r="A294" s="22">
        <v>276</v>
      </c>
      <c r="B294" s="155" t="s">
        <v>426</v>
      </c>
      <c r="C294" s="58">
        <v>1797527.64</v>
      </c>
      <c r="D294" s="54">
        <v>1797527.64</v>
      </c>
      <c r="E294" s="193">
        <v>0</v>
      </c>
      <c r="F294" s="54">
        <v>0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117">
        <v>0</v>
      </c>
      <c r="P294" s="117">
        <v>0</v>
      </c>
      <c r="Q294" s="117">
        <v>0</v>
      </c>
    </row>
    <row r="295" spans="1:17" ht="12.75">
      <c r="A295" s="22">
        <v>277</v>
      </c>
      <c r="B295" s="155" t="s">
        <v>427</v>
      </c>
      <c r="C295" s="58">
        <v>261579.24</v>
      </c>
      <c r="D295" s="54">
        <v>0</v>
      </c>
      <c r="E295" s="193">
        <v>0</v>
      </c>
      <c r="F295" s="54">
        <v>0</v>
      </c>
      <c r="G295" s="54">
        <v>0</v>
      </c>
      <c r="H295" s="54">
        <v>0</v>
      </c>
      <c r="I295" s="54">
        <v>0</v>
      </c>
      <c r="J295" s="54">
        <v>0</v>
      </c>
      <c r="K295" s="54">
        <v>468</v>
      </c>
      <c r="L295" s="54">
        <v>261579.24</v>
      </c>
      <c r="M295" s="54">
        <v>0</v>
      </c>
      <c r="N295" s="54">
        <v>0</v>
      </c>
      <c r="O295" s="117">
        <v>0</v>
      </c>
      <c r="P295" s="117">
        <v>0</v>
      </c>
      <c r="Q295" s="117">
        <v>0</v>
      </c>
    </row>
    <row r="296" spans="1:17" ht="12.75">
      <c r="A296" s="22">
        <v>278</v>
      </c>
      <c r="B296" s="156" t="s">
        <v>428</v>
      </c>
      <c r="C296" s="159">
        <v>1534915.305</v>
      </c>
      <c r="D296" s="54">
        <v>0</v>
      </c>
      <c r="E296" s="193">
        <v>0</v>
      </c>
      <c r="F296" s="54">
        <v>0</v>
      </c>
      <c r="G296" s="54">
        <v>0</v>
      </c>
      <c r="H296" s="54">
        <v>0</v>
      </c>
      <c r="I296" s="54">
        <v>0</v>
      </c>
      <c r="J296" s="54">
        <v>0</v>
      </c>
      <c r="K296" s="54">
        <v>365</v>
      </c>
      <c r="L296" s="159">
        <v>1534915.305</v>
      </c>
      <c r="M296" s="54">
        <v>0</v>
      </c>
      <c r="N296" s="54">
        <v>0</v>
      </c>
      <c r="O296" s="117">
        <v>0</v>
      </c>
      <c r="P296" s="117">
        <v>0</v>
      </c>
      <c r="Q296" s="117">
        <v>0</v>
      </c>
    </row>
    <row r="297" spans="1:17" ht="12.75">
      <c r="A297" s="22">
        <v>279</v>
      </c>
      <c r="B297" s="138" t="s">
        <v>429</v>
      </c>
      <c r="C297" s="44">
        <v>687720</v>
      </c>
      <c r="D297" s="9">
        <v>0</v>
      </c>
      <c r="E297" s="188">
        <v>0</v>
      </c>
      <c r="F297" s="45">
        <v>0</v>
      </c>
      <c r="G297" s="9">
        <v>162.81</v>
      </c>
      <c r="H297" s="46">
        <v>687720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47">
        <v>0</v>
      </c>
      <c r="P297" s="47">
        <v>0</v>
      </c>
      <c r="Q297" s="47">
        <v>0</v>
      </c>
    </row>
    <row r="298" spans="1:116" ht="12.75">
      <c r="A298" s="140" t="s">
        <v>52</v>
      </c>
      <c r="B298" s="118"/>
      <c r="C298" s="37">
        <f>SUM(C299:C307)</f>
        <v>15214917.969700001</v>
      </c>
      <c r="D298" s="37">
        <f aca="true" t="shared" si="15" ref="D298:BL298">SUM(D299:D307)</f>
        <v>2221653.3306</v>
      </c>
      <c r="E298" s="192">
        <f t="shared" si="15"/>
        <v>0</v>
      </c>
      <c r="F298" s="37">
        <f t="shared" si="15"/>
        <v>0</v>
      </c>
      <c r="G298" s="37">
        <f t="shared" si="15"/>
        <v>4650.1</v>
      </c>
      <c r="H298" s="37">
        <f t="shared" si="15"/>
        <v>12993264.6391</v>
      </c>
      <c r="I298" s="37">
        <f t="shared" si="15"/>
        <v>0</v>
      </c>
      <c r="J298" s="37">
        <f t="shared" si="15"/>
        <v>0</v>
      </c>
      <c r="K298" s="37">
        <f t="shared" si="15"/>
        <v>0</v>
      </c>
      <c r="L298" s="37">
        <f t="shared" si="15"/>
        <v>0</v>
      </c>
      <c r="M298" s="37">
        <f t="shared" si="15"/>
        <v>0</v>
      </c>
      <c r="N298" s="37">
        <f t="shared" si="15"/>
        <v>0</v>
      </c>
      <c r="O298" s="37">
        <f t="shared" si="15"/>
        <v>0</v>
      </c>
      <c r="P298" s="17">
        <f t="shared" si="15"/>
        <v>0</v>
      </c>
      <c r="Q298" s="17">
        <f t="shared" si="15"/>
        <v>0</v>
      </c>
      <c r="R298" s="17">
        <f t="shared" si="15"/>
        <v>0</v>
      </c>
      <c r="S298" s="17">
        <f t="shared" si="15"/>
        <v>0</v>
      </c>
      <c r="T298" s="17">
        <f t="shared" si="15"/>
        <v>0</v>
      </c>
      <c r="U298" s="17">
        <f t="shared" si="15"/>
        <v>0</v>
      </c>
      <c r="V298" s="17">
        <f t="shared" si="15"/>
        <v>0</v>
      </c>
      <c r="W298" s="17">
        <f t="shared" si="15"/>
        <v>0</v>
      </c>
      <c r="X298" s="17">
        <f t="shared" si="15"/>
        <v>0</v>
      </c>
      <c r="Y298" s="17">
        <f t="shared" si="15"/>
        <v>0</v>
      </c>
      <c r="Z298" s="17">
        <f t="shared" si="15"/>
        <v>0</v>
      </c>
      <c r="AA298" s="17">
        <f t="shared" si="15"/>
        <v>0</v>
      </c>
      <c r="AB298" s="17">
        <f t="shared" si="15"/>
        <v>0</v>
      </c>
      <c r="AC298" s="17">
        <f t="shared" si="15"/>
        <v>0</v>
      </c>
      <c r="AD298" s="17">
        <f t="shared" si="15"/>
        <v>0</v>
      </c>
      <c r="AE298" s="17">
        <f t="shared" si="15"/>
        <v>0</v>
      </c>
      <c r="AF298" s="17">
        <f t="shared" si="15"/>
        <v>0</v>
      </c>
      <c r="AG298" s="17">
        <f t="shared" si="15"/>
        <v>0</v>
      </c>
      <c r="AH298" s="17">
        <f t="shared" si="15"/>
        <v>0</v>
      </c>
      <c r="AI298" s="17">
        <f t="shared" si="15"/>
        <v>0</v>
      </c>
      <c r="AJ298" s="17">
        <f t="shared" si="15"/>
        <v>0</v>
      </c>
      <c r="AK298" s="17">
        <f t="shared" si="15"/>
        <v>0</v>
      </c>
      <c r="AL298" s="17">
        <f t="shared" si="15"/>
        <v>0</v>
      </c>
      <c r="AM298" s="17">
        <f t="shared" si="15"/>
        <v>0</v>
      </c>
      <c r="AN298" s="17">
        <f t="shared" si="15"/>
        <v>0</v>
      </c>
      <c r="AO298" s="17">
        <f t="shared" si="15"/>
        <v>0</v>
      </c>
      <c r="AP298" s="17">
        <f t="shared" si="15"/>
        <v>0</v>
      </c>
      <c r="AQ298" s="17">
        <f t="shared" si="15"/>
        <v>0</v>
      </c>
      <c r="AR298" s="17">
        <f t="shared" si="15"/>
        <v>0</v>
      </c>
      <c r="AS298" s="17">
        <f t="shared" si="15"/>
        <v>0</v>
      </c>
      <c r="AT298" s="17">
        <f t="shared" si="15"/>
        <v>0</v>
      </c>
      <c r="AU298" s="17">
        <f t="shared" si="15"/>
        <v>0</v>
      </c>
      <c r="AV298" s="17">
        <f t="shared" si="15"/>
        <v>0</v>
      </c>
      <c r="AW298" s="17">
        <f t="shared" si="15"/>
        <v>0</v>
      </c>
      <c r="AX298" s="17">
        <f t="shared" si="15"/>
        <v>0</v>
      </c>
      <c r="AY298" s="17">
        <f t="shared" si="15"/>
        <v>0</v>
      </c>
      <c r="AZ298" s="17">
        <f t="shared" si="15"/>
        <v>0</v>
      </c>
      <c r="BA298" s="17">
        <f t="shared" si="15"/>
        <v>0</v>
      </c>
      <c r="BB298" s="17">
        <f t="shared" si="15"/>
        <v>0</v>
      </c>
      <c r="BC298" s="17">
        <f t="shared" si="15"/>
        <v>0</v>
      </c>
      <c r="BD298" s="17">
        <f t="shared" si="15"/>
        <v>0</v>
      </c>
      <c r="BE298" s="17">
        <f t="shared" si="15"/>
        <v>0</v>
      </c>
      <c r="BF298" s="17">
        <f t="shared" si="15"/>
        <v>0</v>
      </c>
      <c r="BG298" s="17">
        <f t="shared" si="15"/>
        <v>0</v>
      </c>
      <c r="BH298" s="17">
        <f t="shared" si="15"/>
        <v>0</v>
      </c>
      <c r="BI298" s="17">
        <f t="shared" si="15"/>
        <v>0</v>
      </c>
      <c r="BJ298" s="17">
        <f t="shared" si="15"/>
        <v>0</v>
      </c>
      <c r="BK298" s="17">
        <f t="shared" si="15"/>
        <v>0</v>
      </c>
      <c r="BL298" s="17">
        <f t="shared" si="15"/>
        <v>0</v>
      </c>
      <c r="BM298" s="17">
        <f aca="true" t="shared" si="16" ref="BM298:DL298">SUM(BM299:BM307)</f>
        <v>0</v>
      </c>
      <c r="BN298" s="17">
        <f t="shared" si="16"/>
        <v>0</v>
      </c>
      <c r="BO298" s="17">
        <f t="shared" si="16"/>
        <v>0</v>
      </c>
      <c r="BP298" s="17">
        <f t="shared" si="16"/>
        <v>0</v>
      </c>
      <c r="BQ298" s="17">
        <f t="shared" si="16"/>
        <v>0</v>
      </c>
      <c r="BR298" s="17">
        <f t="shared" si="16"/>
        <v>0</v>
      </c>
      <c r="BS298" s="17">
        <f t="shared" si="16"/>
        <v>0</v>
      </c>
      <c r="BT298" s="17">
        <f t="shared" si="16"/>
        <v>0</v>
      </c>
      <c r="BU298" s="17">
        <f t="shared" si="16"/>
        <v>0</v>
      </c>
      <c r="BV298" s="17">
        <f t="shared" si="16"/>
        <v>0</v>
      </c>
      <c r="BW298" s="17">
        <f t="shared" si="16"/>
        <v>0</v>
      </c>
      <c r="BX298" s="17">
        <f t="shared" si="16"/>
        <v>0</v>
      </c>
      <c r="BY298" s="17">
        <f t="shared" si="16"/>
        <v>0</v>
      </c>
      <c r="BZ298" s="17">
        <f t="shared" si="16"/>
        <v>0</v>
      </c>
      <c r="CA298" s="17">
        <f t="shared" si="16"/>
        <v>0</v>
      </c>
      <c r="CB298" s="17">
        <f t="shared" si="16"/>
        <v>0</v>
      </c>
      <c r="CC298" s="17">
        <f t="shared" si="16"/>
        <v>0</v>
      </c>
      <c r="CD298" s="17">
        <f t="shared" si="16"/>
        <v>0</v>
      </c>
      <c r="CE298" s="17">
        <f t="shared" si="16"/>
        <v>0</v>
      </c>
      <c r="CF298" s="17">
        <f t="shared" si="16"/>
        <v>0</v>
      </c>
      <c r="CG298" s="17">
        <f t="shared" si="16"/>
        <v>0</v>
      </c>
      <c r="CH298" s="17">
        <f t="shared" si="16"/>
        <v>0</v>
      </c>
      <c r="CI298" s="17">
        <f t="shared" si="16"/>
        <v>0</v>
      </c>
      <c r="CJ298" s="17">
        <f t="shared" si="16"/>
        <v>0</v>
      </c>
      <c r="CK298" s="17">
        <f t="shared" si="16"/>
        <v>0</v>
      </c>
      <c r="CL298" s="17">
        <f t="shared" si="16"/>
        <v>0</v>
      </c>
      <c r="CM298" s="17">
        <f t="shared" si="16"/>
        <v>0</v>
      </c>
      <c r="CN298" s="17">
        <f t="shared" si="16"/>
        <v>0</v>
      </c>
      <c r="CO298" s="17">
        <f t="shared" si="16"/>
        <v>0</v>
      </c>
      <c r="CP298" s="17">
        <f t="shared" si="16"/>
        <v>0</v>
      </c>
      <c r="CQ298" s="17">
        <f t="shared" si="16"/>
        <v>0</v>
      </c>
      <c r="CR298" s="17">
        <f t="shared" si="16"/>
        <v>0</v>
      </c>
      <c r="CS298" s="17">
        <f t="shared" si="16"/>
        <v>0</v>
      </c>
      <c r="CT298" s="17">
        <f t="shared" si="16"/>
        <v>0</v>
      </c>
      <c r="CU298" s="17">
        <f t="shared" si="16"/>
        <v>0</v>
      </c>
      <c r="CV298" s="17">
        <f t="shared" si="16"/>
        <v>0</v>
      </c>
      <c r="CW298" s="17">
        <f t="shared" si="16"/>
        <v>0</v>
      </c>
      <c r="CX298" s="17">
        <f t="shared" si="16"/>
        <v>0</v>
      </c>
      <c r="CY298" s="17">
        <f t="shared" si="16"/>
        <v>0</v>
      </c>
      <c r="CZ298" s="17">
        <f t="shared" si="16"/>
        <v>0</v>
      </c>
      <c r="DA298" s="17">
        <f t="shared" si="16"/>
        <v>0</v>
      </c>
      <c r="DB298" s="17">
        <f t="shared" si="16"/>
        <v>0</v>
      </c>
      <c r="DC298" s="17">
        <f t="shared" si="16"/>
        <v>0</v>
      </c>
      <c r="DD298" s="17">
        <f t="shared" si="16"/>
        <v>0</v>
      </c>
      <c r="DE298" s="17">
        <f t="shared" si="16"/>
        <v>0</v>
      </c>
      <c r="DF298" s="17">
        <f t="shared" si="16"/>
        <v>0</v>
      </c>
      <c r="DG298" s="17">
        <f t="shared" si="16"/>
        <v>0</v>
      </c>
      <c r="DH298" s="17">
        <f t="shared" si="16"/>
        <v>0</v>
      </c>
      <c r="DI298" s="17">
        <f t="shared" si="16"/>
        <v>0</v>
      </c>
      <c r="DJ298" s="17">
        <f t="shared" si="16"/>
        <v>0</v>
      </c>
      <c r="DK298" s="17">
        <f t="shared" si="16"/>
        <v>0</v>
      </c>
      <c r="DL298" s="17">
        <f t="shared" si="16"/>
        <v>0</v>
      </c>
    </row>
    <row r="299" spans="1:15" ht="12.75">
      <c r="A299" s="76">
        <v>280</v>
      </c>
      <c r="B299" s="87" t="s">
        <v>180</v>
      </c>
      <c r="C299" s="120">
        <v>1162062.031</v>
      </c>
      <c r="D299" s="121">
        <v>0</v>
      </c>
      <c r="E299" s="206">
        <v>0</v>
      </c>
      <c r="F299" s="121">
        <v>0</v>
      </c>
      <c r="G299" s="122">
        <v>415.9</v>
      </c>
      <c r="H299" s="123">
        <v>1162062.031</v>
      </c>
      <c r="I299" s="121">
        <v>0</v>
      </c>
      <c r="J299" s="121">
        <v>0</v>
      </c>
      <c r="K299" s="107">
        <v>0</v>
      </c>
      <c r="L299" s="107">
        <v>0</v>
      </c>
      <c r="M299" s="121">
        <v>0</v>
      </c>
      <c r="N299" s="121">
        <v>0</v>
      </c>
      <c r="O299" s="121">
        <v>0</v>
      </c>
    </row>
    <row r="300" spans="1:15" ht="12.75">
      <c r="A300" s="76">
        <v>281</v>
      </c>
      <c r="B300" s="87" t="s">
        <v>181</v>
      </c>
      <c r="C300" s="120">
        <v>927246.7074</v>
      </c>
      <c r="D300" s="121">
        <v>0</v>
      </c>
      <c r="E300" s="206">
        <v>0</v>
      </c>
      <c r="F300" s="121">
        <v>0</v>
      </c>
      <c r="G300" s="122">
        <v>331.86</v>
      </c>
      <c r="H300" s="123">
        <v>927246.7074</v>
      </c>
      <c r="I300" s="121">
        <v>0</v>
      </c>
      <c r="J300" s="121">
        <v>0</v>
      </c>
      <c r="K300" s="121">
        <v>0</v>
      </c>
      <c r="L300" s="121">
        <v>0</v>
      </c>
      <c r="M300" s="107">
        <v>0</v>
      </c>
      <c r="N300" s="107">
        <v>0</v>
      </c>
      <c r="O300" s="121">
        <v>0</v>
      </c>
    </row>
    <row r="301" spans="1:15" ht="12.75">
      <c r="A301" s="76">
        <v>282</v>
      </c>
      <c r="B301" s="87" t="s">
        <v>182</v>
      </c>
      <c r="C301" s="120">
        <v>919479.1372</v>
      </c>
      <c r="D301" s="121">
        <v>0</v>
      </c>
      <c r="E301" s="206">
        <v>0</v>
      </c>
      <c r="F301" s="121">
        <v>0</v>
      </c>
      <c r="G301" s="122">
        <v>329.08</v>
      </c>
      <c r="H301" s="123">
        <v>919479.1372</v>
      </c>
      <c r="I301" s="121">
        <v>0</v>
      </c>
      <c r="J301" s="121">
        <v>0</v>
      </c>
      <c r="K301" s="121">
        <v>0</v>
      </c>
      <c r="L301" s="121">
        <v>0</v>
      </c>
      <c r="M301" s="121">
        <v>0</v>
      </c>
      <c r="N301" s="121">
        <v>0</v>
      </c>
      <c r="O301" s="121">
        <v>0</v>
      </c>
    </row>
    <row r="302" spans="1:15" ht="12.75">
      <c r="A302" s="76">
        <v>283</v>
      </c>
      <c r="B302" s="87" t="s">
        <v>183</v>
      </c>
      <c r="C302" s="120">
        <v>2355557.5745</v>
      </c>
      <c r="D302" s="121">
        <v>0</v>
      </c>
      <c r="E302" s="206">
        <v>0</v>
      </c>
      <c r="F302" s="121">
        <v>0</v>
      </c>
      <c r="G302" s="122">
        <v>843.05</v>
      </c>
      <c r="H302" s="123">
        <v>2355557.5745</v>
      </c>
      <c r="I302" s="121">
        <v>0</v>
      </c>
      <c r="J302" s="121">
        <v>0</v>
      </c>
      <c r="K302" s="121">
        <v>0</v>
      </c>
      <c r="L302" s="121">
        <v>0</v>
      </c>
      <c r="M302" s="121">
        <v>0</v>
      </c>
      <c r="N302" s="121">
        <v>0</v>
      </c>
      <c r="O302" s="121">
        <v>0</v>
      </c>
    </row>
    <row r="303" spans="1:15" ht="12.75">
      <c r="A303" s="76">
        <v>284</v>
      </c>
      <c r="B303" s="87" t="s">
        <v>184</v>
      </c>
      <c r="C303" s="120">
        <v>1610449.329</v>
      </c>
      <c r="D303" s="121">
        <v>0</v>
      </c>
      <c r="E303" s="206">
        <v>0</v>
      </c>
      <c r="F303" s="121">
        <v>0</v>
      </c>
      <c r="G303" s="122">
        <v>576.21</v>
      </c>
      <c r="H303" s="123">
        <v>1610449.329</v>
      </c>
      <c r="I303" s="121">
        <v>0</v>
      </c>
      <c r="J303" s="121">
        <v>0</v>
      </c>
      <c r="K303" s="121">
        <v>0</v>
      </c>
      <c r="L303" s="121">
        <v>0</v>
      </c>
      <c r="M303" s="121">
        <v>0</v>
      </c>
      <c r="N303" s="121">
        <v>0</v>
      </c>
      <c r="O303" s="121">
        <v>0</v>
      </c>
    </row>
    <row r="304" spans="1:15" ht="12.75">
      <c r="A304" s="76">
        <v>285</v>
      </c>
      <c r="B304" s="87" t="s">
        <v>185</v>
      </c>
      <c r="C304" s="120">
        <v>1434295.666</v>
      </c>
      <c r="D304" s="123">
        <v>1434295.666</v>
      </c>
      <c r="E304" s="206">
        <v>0</v>
      </c>
      <c r="F304" s="121">
        <v>0</v>
      </c>
      <c r="G304" s="122">
        <v>0</v>
      </c>
      <c r="H304" s="123">
        <v>0</v>
      </c>
      <c r="I304" s="121">
        <v>0</v>
      </c>
      <c r="J304" s="121">
        <v>0</v>
      </c>
      <c r="K304" s="121">
        <v>0</v>
      </c>
      <c r="L304" s="121">
        <v>0</v>
      </c>
      <c r="M304" s="121">
        <v>0</v>
      </c>
      <c r="N304" s="121">
        <v>0</v>
      </c>
      <c r="O304" s="121">
        <v>0</v>
      </c>
    </row>
    <row r="305" spans="1:15" ht="25.5">
      <c r="A305" s="76">
        <v>286</v>
      </c>
      <c r="B305" s="87" t="s">
        <v>186</v>
      </c>
      <c r="C305" s="120">
        <v>787357.6646</v>
      </c>
      <c r="D305" s="123">
        <v>787357.6646</v>
      </c>
      <c r="E305" s="206">
        <v>0</v>
      </c>
      <c r="F305" s="121">
        <v>0</v>
      </c>
      <c r="G305" s="122">
        <v>0</v>
      </c>
      <c r="H305" s="123">
        <v>0</v>
      </c>
      <c r="I305" s="121">
        <v>0</v>
      </c>
      <c r="J305" s="121">
        <v>0</v>
      </c>
      <c r="K305" s="121">
        <v>0</v>
      </c>
      <c r="L305" s="121">
        <v>0</v>
      </c>
      <c r="M305" s="121">
        <v>0</v>
      </c>
      <c r="N305" s="121">
        <v>0</v>
      </c>
      <c r="O305" s="121">
        <v>0</v>
      </c>
    </row>
    <row r="306" spans="1:15" ht="12.75">
      <c r="A306" s="76">
        <v>287</v>
      </c>
      <c r="B306" s="87" t="s">
        <v>187</v>
      </c>
      <c r="C306" s="120">
        <v>2159552.161</v>
      </c>
      <c r="D306" s="121">
        <v>0</v>
      </c>
      <c r="E306" s="206">
        <v>0</v>
      </c>
      <c r="F306" s="121">
        <v>0</v>
      </c>
      <c r="G306" s="122">
        <v>772.9</v>
      </c>
      <c r="H306" s="123">
        <v>2159552.161</v>
      </c>
      <c r="I306" s="121">
        <v>0</v>
      </c>
      <c r="J306" s="121">
        <v>0</v>
      </c>
      <c r="K306" s="121">
        <v>0</v>
      </c>
      <c r="L306" s="121">
        <v>0</v>
      </c>
      <c r="M306" s="107">
        <v>0</v>
      </c>
      <c r="N306" s="107">
        <v>0</v>
      </c>
      <c r="O306" s="121">
        <v>0</v>
      </c>
    </row>
    <row r="307" spans="1:15" ht="12.75">
      <c r="A307" s="76">
        <v>288</v>
      </c>
      <c r="B307" s="87" t="s">
        <v>188</v>
      </c>
      <c r="C307" s="124">
        <v>3858917.699</v>
      </c>
      <c r="D307" s="125">
        <v>0</v>
      </c>
      <c r="E307" s="207">
        <v>0</v>
      </c>
      <c r="F307" s="125">
        <v>0</v>
      </c>
      <c r="G307" s="126">
        <v>1381.1</v>
      </c>
      <c r="H307" s="125">
        <v>3858917.699</v>
      </c>
      <c r="I307" s="125">
        <v>0</v>
      </c>
      <c r="J307" s="125">
        <v>0</v>
      </c>
      <c r="K307" s="125">
        <v>0</v>
      </c>
      <c r="L307" s="125">
        <v>0</v>
      </c>
      <c r="M307" s="125">
        <v>0</v>
      </c>
      <c r="N307" s="125">
        <v>0</v>
      </c>
      <c r="O307" s="125">
        <v>0</v>
      </c>
    </row>
    <row r="308" spans="1:15" s="139" customFormat="1" ht="12.75">
      <c r="A308" s="140" t="s">
        <v>53</v>
      </c>
      <c r="B308" s="118"/>
      <c r="C308" s="37">
        <f aca="true" t="shared" si="17" ref="C308:O308">SUM(C309:C317)</f>
        <v>9989375.1</v>
      </c>
      <c r="D308" s="37">
        <f t="shared" si="17"/>
        <v>0</v>
      </c>
      <c r="E308" s="192">
        <f t="shared" si="17"/>
        <v>0</v>
      </c>
      <c r="F308" s="37">
        <f t="shared" si="17"/>
        <v>0</v>
      </c>
      <c r="G308" s="37">
        <f t="shared" si="17"/>
        <v>2049</v>
      </c>
      <c r="H308" s="37">
        <f t="shared" si="17"/>
        <v>6478334.6</v>
      </c>
      <c r="I308" s="37">
        <f t="shared" si="17"/>
        <v>0</v>
      </c>
      <c r="J308" s="37">
        <f t="shared" si="17"/>
        <v>0</v>
      </c>
      <c r="K308" s="37">
        <f t="shared" si="17"/>
        <v>768.7</v>
      </c>
      <c r="L308" s="37">
        <f t="shared" si="17"/>
        <v>1948387</v>
      </c>
      <c r="M308" s="37">
        <f t="shared" si="17"/>
        <v>97</v>
      </c>
      <c r="N308" s="37">
        <f t="shared" si="17"/>
        <v>1562653.5</v>
      </c>
      <c r="O308" s="37">
        <f t="shared" si="17"/>
        <v>0</v>
      </c>
    </row>
    <row r="309" spans="1:15" s="139" customFormat="1" ht="12.75">
      <c r="A309" s="76">
        <v>289</v>
      </c>
      <c r="B309" s="181" t="s">
        <v>34</v>
      </c>
      <c r="C309" s="61">
        <v>952020</v>
      </c>
      <c r="D309" s="62">
        <v>0</v>
      </c>
      <c r="E309" s="187">
        <v>0</v>
      </c>
      <c r="F309" s="8">
        <v>0</v>
      </c>
      <c r="G309" s="62">
        <v>265</v>
      </c>
      <c r="H309" s="63">
        <v>952020</v>
      </c>
      <c r="I309" s="62">
        <v>0</v>
      </c>
      <c r="J309" s="62">
        <v>0</v>
      </c>
      <c r="K309" s="62">
        <v>0</v>
      </c>
      <c r="L309" s="62">
        <v>0</v>
      </c>
      <c r="M309" s="62">
        <v>0</v>
      </c>
      <c r="N309" s="64">
        <v>0</v>
      </c>
      <c r="O309" s="8">
        <v>0</v>
      </c>
    </row>
    <row r="310" spans="1:15" s="139" customFormat="1" ht="12.75">
      <c r="A310" s="76">
        <v>290</v>
      </c>
      <c r="B310" s="57" t="s">
        <v>119</v>
      </c>
      <c r="C310" s="61">
        <v>830186.3</v>
      </c>
      <c r="D310" s="88">
        <v>0</v>
      </c>
      <c r="E310" s="194">
        <v>0</v>
      </c>
      <c r="F310" s="88">
        <v>0</v>
      </c>
      <c r="G310" s="88">
        <v>268</v>
      </c>
      <c r="H310" s="88">
        <v>830186.3</v>
      </c>
      <c r="I310" s="88">
        <v>0</v>
      </c>
      <c r="J310" s="88">
        <v>0</v>
      </c>
      <c r="K310" s="88">
        <v>0</v>
      </c>
      <c r="L310" s="88">
        <v>0</v>
      </c>
      <c r="M310" s="88">
        <v>0</v>
      </c>
      <c r="N310" s="88">
        <v>0</v>
      </c>
      <c r="O310" s="88">
        <v>0</v>
      </c>
    </row>
    <row r="311" spans="1:15" s="139" customFormat="1" ht="12.75">
      <c r="A311" s="76">
        <v>291</v>
      </c>
      <c r="B311" s="57" t="s">
        <v>120</v>
      </c>
      <c r="C311" s="61">
        <v>1189520.6</v>
      </c>
      <c r="D311" s="88">
        <v>0</v>
      </c>
      <c r="E311" s="194">
        <v>0</v>
      </c>
      <c r="F311" s="88">
        <v>0</v>
      </c>
      <c r="G311" s="88">
        <v>384</v>
      </c>
      <c r="H311" s="88">
        <v>1189520.6</v>
      </c>
      <c r="I311" s="88">
        <v>0</v>
      </c>
      <c r="J311" s="88">
        <v>0</v>
      </c>
      <c r="K311" s="88">
        <v>0</v>
      </c>
      <c r="L311" s="88">
        <v>0</v>
      </c>
      <c r="M311" s="88">
        <v>0</v>
      </c>
      <c r="N311" s="88">
        <v>0</v>
      </c>
      <c r="O311" s="88">
        <v>0</v>
      </c>
    </row>
    <row r="312" spans="1:15" s="139" customFormat="1" ht="12.75">
      <c r="A312" s="76">
        <v>292</v>
      </c>
      <c r="B312" s="57" t="s">
        <v>121</v>
      </c>
      <c r="C312" s="61">
        <v>1208106.9</v>
      </c>
      <c r="D312" s="88">
        <v>0</v>
      </c>
      <c r="E312" s="194">
        <v>0</v>
      </c>
      <c r="F312" s="88">
        <v>0</v>
      </c>
      <c r="G312" s="88">
        <v>390</v>
      </c>
      <c r="H312" s="88">
        <v>1208106.9</v>
      </c>
      <c r="I312" s="88">
        <v>0</v>
      </c>
      <c r="J312" s="88">
        <v>0</v>
      </c>
      <c r="K312" s="88">
        <v>0</v>
      </c>
      <c r="L312" s="88">
        <v>0</v>
      </c>
      <c r="M312" s="88">
        <v>0</v>
      </c>
      <c r="N312" s="88">
        <v>0</v>
      </c>
      <c r="O312" s="88">
        <v>0</v>
      </c>
    </row>
    <row r="313" spans="1:15" s="139" customFormat="1" ht="12.75">
      <c r="A313" s="76">
        <v>293</v>
      </c>
      <c r="B313" s="57" t="s">
        <v>122</v>
      </c>
      <c r="C313" s="61">
        <v>1146152.7</v>
      </c>
      <c r="D313" s="88">
        <v>0</v>
      </c>
      <c r="E313" s="194">
        <v>0</v>
      </c>
      <c r="F313" s="88">
        <v>0</v>
      </c>
      <c r="G313" s="88">
        <v>370</v>
      </c>
      <c r="H313" s="61">
        <v>1146152.7</v>
      </c>
      <c r="I313" s="88">
        <v>0</v>
      </c>
      <c r="J313" s="88">
        <v>0</v>
      </c>
      <c r="K313" s="88">
        <v>0</v>
      </c>
      <c r="L313" s="88">
        <v>0</v>
      </c>
      <c r="M313" s="88">
        <v>0</v>
      </c>
      <c r="N313" s="88">
        <v>0</v>
      </c>
      <c r="O313" s="88">
        <v>0</v>
      </c>
    </row>
    <row r="314" spans="1:15" s="139" customFormat="1" ht="12.75">
      <c r="A314" s="76">
        <v>294</v>
      </c>
      <c r="B314" s="57" t="s">
        <v>123</v>
      </c>
      <c r="C314" s="61">
        <v>1152348.1</v>
      </c>
      <c r="D314" s="88">
        <v>0</v>
      </c>
      <c r="E314" s="194">
        <v>0</v>
      </c>
      <c r="F314" s="88">
        <v>0</v>
      </c>
      <c r="G314" s="88">
        <v>372</v>
      </c>
      <c r="H314" s="88">
        <v>1152348.1</v>
      </c>
      <c r="I314" s="88">
        <v>0</v>
      </c>
      <c r="J314" s="88">
        <v>0</v>
      </c>
      <c r="K314" s="88">
        <v>0</v>
      </c>
      <c r="L314" s="88">
        <v>0</v>
      </c>
      <c r="M314" s="88">
        <v>0</v>
      </c>
      <c r="N314" s="88">
        <v>0</v>
      </c>
      <c r="O314" s="88">
        <v>0</v>
      </c>
    </row>
    <row r="315" spans="1:15" s="139" customFormat="1" ht="12.75">
      <c r="A315" s="76">
        <v>295</v>
      </c>
      <c r="B315" s="57" t="s">
        <v>124</v>
      </c>
      <c r="C315" s="61">
        <v>1562653.5</v>
      </c>
      <c r="D315" s="88">
        <v>0</v>
      </c>
      <c r="E315" s="194">
        <v>0</v>
      </c>
      <c r="F315" s="88">
        <v>0</v>
      </c>
      <c r="G315" s="88">
        <v>0</v>
      </c>
      <c r="H315" s="88">
        <v>0</v>
      </c>
      <c r="I315" s="88">
        <v>0</v>
      </c>
      <c r="J315" s="88">
        <v>0</v>
      </c>
      <c r="K315" s="88">
        <v>0</v>
      </c>
      <c r="L315" s="88">
        <v>0</v>
      </c>
      <c r="M315" s="88">
        <v>97</v>
      </c>
      <c r="N315" s="88">
        <v>1562653.5</v>
      </c>
      <c r="O315" s="88">
        <v>0</v>
      </c>
    </row>
    <row r="316" spans="1:15" s="139" customFormat="1" ht="12.75">
      <c r="A316" s="76">
        <v>296</v>
      </c>
      <c r="B316" s="166" t="s">
        <v>189</v>
      </c>
      <c r="C316" s="61">
        <v>783648</v>
      </c>
      <c r="D316" s="62">
        <v>0</v>
      </c>
      <c r="E316" s="187">
        <v>0</v>
      </c>
      <c r="F316" s="8">
        <v>0</v>
      </c>
      <c r="G316" s="8">
        <v>0</v>
      </c>
      <c r="H316" s="63">
        <v>0</v>
      </c>
      <c r="I316" s="62">
        <v>0</v>
      </c>
      <c r="J316" s="62">
        <v>0</v>
      </c>
      <c r="K316" s="8">
        <v>412.7</v>
      </c>
      <c r="L316" s="63">
        <v>783648</v>
      </c>
      <c r="M316" s="62">
        <v>0</v>
      </c>
      <c r="N316" s="64">
        <v>0</v>
      </c>
      <c r="O316" s="88">
        <v>0</v>
      </c>
    </row>
    <row r="317" spans="1:15" s="139" customFormat="1" ht="12.75">
      <c r="A317" s="76">
        <v>297</v>
      </c>
      <c r="B317" s="57" t="s">
        <v>118</v>
      </c>
      <c r="C317" s="61">
        <v>1164739</v>
      </c>
      <c r="D317" s="88">
        <v>0</v>
      </c>
      <c r="E317" s="194">
        <v>0</v>
      </c>
      <c r="F317" s="88">
        <v>0</v>
      </c>
      <c r="G317" s="88">
        <v>0</v>
      </c>
      <c r="H317" s="88">
        <v>0</v>
      </c>
      <c r="I317" s="88">
        <v>0</v>
      </c>
      <c r="J317" s="88">
        <v>0</v>
      </c>
      <c r="K317" s="88">
        <v>356</v>
      </c>
      <c r="L317" s="88">
        <v>1164739</v>
      </c>
      <c r="M317" s="88">
        <v>0</v>
      </c>
      <c r="N317" s="88">
        <v>0</v>
      </c>
      <c r="O317" s="88">
        <v>0</v>
      </c>
    </row>
    <row r="318" spans="1:15" ht="12.75">
      <c r="A318" s="140" t="s">
        <v>20</v>
      </c>
      <c r="B318" s="118"/>
      <c r="C318" s="37">
        <f aca="true" t="shared" si="18" ref="C318:O318">SUM(C319:C320)</f>
        <v>1538462</v>
      </c>
      <c r="D318" s="38">
        <f t="shared" si="18"/>
        <v>0</v>
      </c>
      <c r="E318" s="192">
        <f t="shared" si="18"/>
        <v>0</v>
      </c>
      <c r="F318" s="38">
        <f t="shared" si="18"/>
        <v>0</v>
      </c>
      <c r="G318" s="38">
        <f t="shared" si="18"/>
        <v>0</v>
      </c>
      <c r="H318" s="38">
        <f t="shared" si="18"/>
        <v>0</v>
      </c>
      <c r="I318" s="38">
        <f t="shared" si="18"/>
        <v>0</v>
      </c>
      <c r="J318" s="38">
        <f t="shared" si="18"/>
        <v>0</v>
      </c>
      <c r="K318" s="38">
        <f t="shared" si="18"/>
        <v>0</v>
      </c>
      <c r="L318" s="38">
        <f t="shared" si="18"/>
        <v>0</v>
      </c>
      <c r="M318" s="38">
        <f t="shared" si="18"/>
        <v>65.16</v>
      </c>
      <c r="N318" s="38">
        <f t="shared" si="18"/>
        <v>1538462</v>
      </c>
      <c r="O318" s="38">
        <f t="shared" si="18"/>
        <v>0</v>
      </c>
    </row>
    <row r="319" spans="1:15" ht="12.75">
      <c r="A319" s="76">
        <v>298</v>
      </c>
      <c r="B319" s="127" t="s">
        <v>76</v>
      </c>
      <c r="C319" s="89">
        <v>792892</v>
      </c>
      <c r="D319" s="90">
        <v>0</v>
      </c>
      <c r="E319" s="195">
        <v>0</v>
      </c>
      <c r="F319" s="90">
        <v>0</v>
      </c>
      <c r="G319" s="90">
        <v>0</v>
      </c>
      <c r="H319" s="90">
        <v>0</v>
      </c>
      <c r="I319" s="90">
        <v>0</v>
      </c>
      <c r="J319" s="90">
        <v>0</v>
      </c>
      <c r="K319" s="90">
        <v>0</v>
      </c>
      <c r="L319" s="90">
        <v>0</v>
      </c>
      <c r="M319" s="90">
        <v>33.12</v>
      </c>
      <c r="N319" s="79">
        <v>792892</v>
      </c>
      <c r="O319" s="112">
        <v>0</v>
      </c>
    </row>
    <row r="320" spans="1:15" ht="12.75">
      <c r="A320" s="76">
        <v>299</v>
      </c>
      <c r="B320" s="127" t="s">
        <v>77</v>
      </c>
      <c r="C320" s="128">
        <v>745570</v>
      </c>
      <c r="D320" s="90">
        <v>0</v>
      </c>
      <c r="E320" s="195">
        <v>0</v>
      </c>
      <c r="F320" s="90">
        <v>0</v>
      </c>
      <c r="G320" s="90">
        <v>0</v>
      </c>
      <c r="H320" s="90">
        <v>0</v>
      </c>
      <c r="I320" s="90">
        <v>0</v>
      </c>
      <c r="J320" s="90">
        <v>0</v>
      </c>
      <c r="K320" s="90">
        <v>0</v>
      </c>
      <c r="L320" s="90">
        <v>0</v>
      </c>
      <c r="M320" s="90">
        <v>32.04</v>
      </c>
      <c r="N320" s="129">
        <v>745570</v>
      </c>
      <c r="O320" s="90">
        <v>0</v>
      </c>
    </row>
    <row r="321" spans="1:116" ht="12.75">
      <c r="A321" s="161" t="s">
        <v>21</v>
      </c>
      <c r="B321" s="105"/>
      <c r="C321" s="37">
        <f aca="true" t="shared" si="19" ref="C321:O321">SUM(C322:C339)</f>
        <v>32033746</v>
      </c>
      <c r="D321" s="37">
        <f t="shared" si="19"/>
        <v>2467720.8200000003</v>
      </c>
      <c r="E321" s="192">
        <f t="shared" si="19"/>
        <v>0</v>
      </c>
      <c r="F321" s="37">
        <f t="shared" si="19"/>
        <v>0</v>
      </c>
      <c r="G321" s="37">
        <f t="shared" si="19"/>
        <v>8924.87</v>
      </c>
      <c r="H321" s="37">
        <f t="shared" si="19"/>
        <v>29566025.18</v>
      </c>
      <c r="I321" s="37">
        <f t="shared" si="19"/>
        <v>0</v>
      </c>
      <c r="J321" s="37">
        <f t="shared" si="19"/>
        <v>0</v>
      </c>
      <c r="K321" s="37">
        <f t="shared" si="19"/>
        <v>0</v>
      </c>
      <c r="L321" s="37">
        <f t="shared" si="19"/>
        <v>0</v>
      </c>
      <c r="M321" s="37">
        <f t="shared" si="19"/>
        <v>0</v>
      </c>
      <c r="N321" s="37">
        <f t="shared" si="19"/>
        <v>0</v>
      </c>
      <c r="O321" s="37">
        <f t="shared" si="19"/>
        <v>0</v>
      </c>
      <c r="P321" s="11">
        <f aca="true" t="shared" si="20" ref="P321:AU321">SUM(P322:P339)</f>
        <v>0</v>
      </c>
      <c r="Q321" s="11">
        <f t="shared" si="20"/>
        <v>0</v>
      </c>
      <c r="R321" s="11">
        <f t="shared" si="20"/>
        <v>0</v>
      </c>
      <c r="S321" s="11">
        <f t="shared" si="20"/>
        <v>0</v>
      </c>
      <c r="T321" s="11">
        <f t="shared" si="20"/>
        <v>0</v>
      </c>
      <c r="U321" s="11">
        <f t="shared" si="20"/>
        <v>0</v>
      </c>
      <c r="V321" s="11">
        <f t="shared" si="20"/>
        <v>0</v>
      </c>
      <c r="W321" s="11">
        <f t="shared" si="20"/>
        <v>0</v>
      </c>
      <c r="X321" s="11">
        <f t="shared" si="20"/>
        <v>0</v>
      </c>
      <c r="Y321" s="11">
        <f t="shared" si="20"/>
        <v>0</v>
      </c>
      <c r="Z321" s="11">
        <f t="shared" si="20"/>
        <v>0</v>
      </c>
      <c r="AA321" s="11">
        <f t="shared" si="20"/>
        <v>0</v>
      </c>
      <c r="AB321" s="11">
        <f t="shared" si="20"/>
        <v>0</v>
      </c>
      <c r="AC321" s="11">
        <f t="shared" si="20"/>
        <v>0</v>
      </c>
      <c r="AD321" s="11">
        <f t="shared" si="20"/>
        <v>0</v>
      </c>
      <c r="AE321" s="11">
        <f t="shared" si="20"/>
        <v>0</v>
      </c>
      <c r="AF321" s="11">
        <f t="shared" si="20"/>
        <v>0</v>
      </c>
      <c r="AG321" s="11">
        <f t="shared" si="20"/>
        <v>0</v>
      </c>
      <c r="AH321" s="11">
        <f t="shared" si="20"/>
        <v>0</v>
      </c>
      <c r="AI321" s="11">
        <f t="shared" si="20"/>
        <v>0</v>
      </c>
      <c r="AJ321" s="11">
        <f t="shared" si="20"/>
        <v>0</v>
      </c>
      <c r="AK321" s="11">
        <f t="shared" si="20"/>
        <v>0</v>
      </c>
      <c r="AL321" s="11">
        <f t="shared" si="20"/>
        <v>0</v>
      </c>
      <c r="AM321" s="11">
        <f t="shared" si="20"/>
        <v>0</v>
      </c>
      <c r="AN321" s="11">
        <f t="shared" si="20"/>
        <v>0</v>
      </c>
      <c r="AO321" s="11">
        <f t="shared" si="20"/>
        <v>0</v>
      </c>
      <c r="AP321" s="11">
        <f t="shared" si="20"/>
        <v>0</v>
      </c>
      <c r="AQ321" s="11">
        <f t="shared" si="20"/>
        <v>0</v>
      </c>
      <c r="AR321" s="11">
        <f t="shared" si="20"/>
        <v>0</v>
      </c>
      <c r="AS321" s="11">
        <f t="shared" si="20"/>
        <v>0</v>
      </c>
      <c r="AT321" s="11">
        <f t="shared" si="20"/>
        <v>0</v>
      </c>
      <c r="AU321" s="11">
        <f t="shared" si="20"/>
        <v>0</v>
      </c>
      <c r="AV321" s="11">
        <f aca="true" t="shared" si="21" ref="AV321:CA321">SUM(AV322:AV339)</f>
        <v>0</v>
      </c>
      <c r="AW321" s="11">
        <f t="shared" si="21"/>
        <v>0</v>
      </c>
      <c r="AX321" s="11">
        <f t="shared" si="21"/>
        <v>0</v>
      </c>
      <c r="AY321" s="11">
        <f t="shared" si="21"/>
        <v>0</v>
      </c>
      <c r="AZ321" s="11">
        <f t="shared" si="21"/>
        <v>0</v>
      </c>
      <c r="BA321" s="11">
        <f t="shared" si="21"/>
        <v>0</v>
      </c>
      <c r="BB321" s="11">
        <f t="shared" si="21"/>
        <v>0</v>
      </c>
      <c r="BC321" s="11">
        <f t="shared" si="21"/>
        <v>0</v>
      </c>
      <c r="BD321" s="11">
        <f t="shared" si="21"/>
        <v>0</v>
      </c>
      <c r="BE321" s="11">
        <f t="shared" si="21"/>
        <v>0</v>
      </c>
      <c r="BF321" s="11">
        <f t="shared" si="21"/>
        <v>0</v>
      </c>
      <c r="BG321" s="11">
        <f t="shared" si="21"/>
        <v>0</v>
      </c>
      <c r="BH321" s="11">
        <f t="shared" si="21"/>
        <v>0</v>
      </c>
      <c r="BI321" s="11">
        <f t="shared" si="21"/>
        <v>0</v>
      </c>
      <c r="BJ321" s="11">
        <f t="shared" si="21"/>
        <v>0</v>
      </c>
      <c r="BK321" s="11">
        <f t="shared" si="21"/>
        <v>0</v>
      </c>
      <c r="BL321" s="11">
        <f t="shared" si="21"/>
        <v>0</v>
      </c>
      <c r="BM321" s="11">
        <f t="shared" si="21"/>
        <v>0</v>
      </c>
      <c r="BN321" s="11">
        <f t="shared" si="21"/>
        <v>0</v>
      </c>
      <c r="BO321" s="11">
        <f t="shared" si="21"/>
        <v>0</v>
      </c>
      <c r="BP321" s="11">
        <f t="shared" si="21"/>
        <v>0</v>
      </c>
      <c r="BQ321" s="11">
        <f t="shared" si="21"/>
        <v>0</v>
      </c>
      <c r="BR321" s="11">
        <f t="shared" si="21"/>
        <v>0</v>
      </c>
      <c r="BS321" s="11">
        <f t="shared" si="21"/>
        <v>0</v>
      </c>
      <c r="BT321" s="11">
        <f t="shared" si="21"/>
        <v>0</v>
      </c>
      <c r="BU321" s="11">
        <f t="shared" si="21"/>
        <v>0</v>
      </c>
      <c r="BV321" s="11">
        <f t="shared" si="21"/>
        <v>0</v>
      </c>
      <c r="BW321" s="11">
        <f t="shared" si="21"/>
        <v>0</v>
      </c>
      <c r="BX321" s="11">
        <f t="shared" si="21"/>
        <v>0</v>
      </c>
      <c r="BY321" s="11">
        <f t="shared" si="21"/>
        <v>0</v>
      </c>
      <c r="BZ321" s="11">
        <f t="shared" si="21"/>
        <v>0</v>
      </c>
      <c r="CA321" s="11">
        <f t="shared" si="21"/>
        <v>0</v>
      </c>
      <c r="CB321" s="11">
        <f aca="true" t="shared" si="22" ref="CB321:DG321">SUM(CB322:CB339)</f>
        <v>0</v>
      </c>
      <c r="CC321" s="11">
        <f t="shared" si="22"/>
        <v>0</v>
      </c>
      <c r="CD321" s="11">
        <f t="shared" si="22"/>
        <v>0</v>
      </c>
      <c r="CE321" s="11">
        <f t="shared" si="22"/>
        <v>0</v>
      </c>
      <c r="CF321" s="11">
        <f t="shared" si="22"/>
        <v>0</v>
      </c>
      <c r="CG321" s="11">
        <f t="shared" si="22"/>
        <v>0</v>
      </c>
      <c r="CH321" s="11">
        <f t="shared" si="22"/>
        <v>0</v>
      </c>
      <c r="CI321" s="11">
        <f t="shared" si="22"/>
        <v>0</v>
      </c>
      <c r="CJ321" s="11">
        <f t="shared" si="22"/>
        <v>0</v>
      </c>
      <c r="CK321" s="11">
        <f t="shared" si="22"/>
        <v>0</v>
      </c>
      <c r="CL321" s="11">
        <f t="shared" si="22"/>
        <v>0</v>
      </c>
      <c r="CM321" s="11">
        <f t="shared" si="22"/>
        <v>0</v>
      </c>
      <c r="CN321" s="11">
        <f t="shared" si="22"/>
        <v>0</v>
      </c>
      <c r="CO321" s="11">
        <f t="shared" si="22"/>
        <v>0</v>
      </c>
      <c r="CP321" s="11">
        <f t="shared" si="22"/>
        <v>0</v>
      </c>
      <c r="CQ321" s="11">
        <f t="shared" si="22"/>
        <v>0</v>
      </c>
      <c r="CR321" s="11">
        <f t="shared" si="22"/>
        <v>0</v>
      </c>
      <c r="CS321" s="11">
        <f t="shared" si="22"/>
        <v>0</v>
      </c>
      <c r="CT321" s="11">
        <f t="shared" si="22"/>
        <v>0</v>
      </c>
      <c r="CU321" s="11">
        <f t="shared" si="22"/>
        <v>0</v>
      </c>
      <c r="CV321" s="11">
        <f t="shared" si="22"/>
        <v>0</v>
      </c>
      <c r="CW321" s="11">
        <f t="shared" si="22"/>
        <v>0</v>
      </c>
      <c r="CX321" s="11">
        <f t="shared" si="22"/>
        <v>0</v>
      </c>
      <c r="CY321" s="11">
        <f t="shared" si="22"/>
        <v>0</v>
      </c>
      <c r="CZ321" s="11">
        <f t="shared" si="22"/>
        <v>0</v>
      </c>
      <c r="DA321" s="11">
        <f t="shared" si="22"/>
        <v>0</v>
      </c>
      <c r="DB321" s="11">
        <f t="shared" si="22"/>
        <v>0</v>
      </c>
      <c r="DC321" s="11">
        <f t="shared" si="22"/>
        <v>0</v>
      </c>
      <c r="DD321" s="11">
        <f t="shared" si="22"/>
        <v>0</v>
      </c>
      <c r="DE321" s="11">
        <f t="shared" si="22"/>
        <v>0</v>
      </c>
      <c r="DF321" s="11">
        <f t="shared" si="22"/>
        <v>0</v>
      </c>
      <c r="DG321" s="11">
        <f t="shared" si="22"/>
        <v>0</v>
      </c>
      <c r="DH321" s="11">
        <f>SUM(DH322:DH339)</f>
        <v>0</v>
      </c>
      <c r="DI321" s="11">
        <f>SUM(DI322:DI339)</f>
        <v>0</v>
      </c>
      <c r="DJ321" s="11">
        <f>SUM(DJ322:DJ339)</f>
        <v>0</v>
      </c>
      <c r="DK321" s="11">
        <f>SUM(DK322:DK339)</f>
        <v>0</v>
      </c>
      <c r="DL321" s="11">
        <f>SUM(DL322:DL339)</f>
        <v>0</v>
      </c>
    </row>
    <row r="322" spans="1:15" ht="12.75">
      <c r="A322" s="76">
        <v>300</v>
      </c>
      <c r="B322" s="42" t="s">
        <v>78</v>
      </c>
      <c r="C322" s="37">
        <v>2241513.2</v>
      </c>
      <c r="D322" s="38"/>
      <c r="E322" s="192">
        <v>0</v>
      </c>
      <c r="F322" s="38">
        <v>0</v>
      </c>
      <c r="G322" s="38">
        <v>793</v>
      </c>
      <c r="H322" s="38">
        <v>2241513.2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</row>
    <row r="323" spans="1:15" ht="12.75">
      <c r="A323" s="76">
        <v>301</v>
      </c>
      <c r="B323" s="42" t="s">
        <v>79</v>
      </c>
      <c r="C323" s="37">
        <v>1579832.1</v>
      </c>
      <c r="D323" s="38">
        <v>0</v>
      </c>
      <c r="E323" s="192">
        <v>0</v>
      </c>
      <c r="F323" s="38">
        <v>0</v>
      </c>
      <c r="G323" s="38">
        <v>510</v>
      </c>
      <c r="H323" s="38">
        <v>1579832.1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</row>
    <row r="324" spans="1:15" ht="12.75">
      <c r="A324" s="76">
        <v>302</v>
      </c>
      <c r="B324" s="42" t="s">
        <v>80</v>
      </c>
      <c r="C324" s="37">
        <v>2713638.81</v>
      </c>
      <c r="D324" s="38">
        <v>0</v>
      </c>
      <c r="E324" s="192">
        <v>0</v>
      </c>
      <c r="F324" s="38">
        <v>0</v>
      </c>
      <c r="G324" s="38">
        <v>877.99</v>
      </c>
      <c r="H324" s="38">
        <v>2713638.81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</row>
    <row r="325" spans="1:15" ht="12.75">
      <c r="A325" s="76">
        <v>303</v>
      </c>
      <c r="B325" s="42" t="s">
        <v>81</v>
      </c>
      <c r="C325" s="37">
        <v>2039377.38</v>
      </c>
      <c r="D325" s="38">
        <v>0</v>
      </c>
      <c r="E325" s="192">
        <v>0</v>
      </c>
      <c r="F325" s="38">
        <v>0</v>
      </c>
      <c r="G325" s="38">
        <v>506.3</v>
      </c>
      <c r="H325" s="38">
        <v>2039377.38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</row>
    <row r="326" spans="1:15" ht="12.75">
      <c r="A326" s="76">
        <v>304</v>
      </c>
      <c r="B326" s="42" t="s">
        <v>82</v>
      </c>
      <c r="C326" s="37">
        <v>2410329.39</v>
      </c>
      <c r="D326" s="38">
        <v>0</v>
      </c>
      <c r="E326" s="192">
        <v>0</v>
      </c>
      <c r="F326" s="38">
        <v>0</v>
      </c>
      <c r="G326" s="38">
        <v>741.05</v>
      </c>
      <c r="H326" s="38">
        <v>2410329.39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</row>
    <row r="327" spans="1:15" ht="12.75">
      <c r="A327" s="76">
        <v>305</v>
      </c>
      <c r="B327" s="42" t="s">
        <v>83</v>
      </c>
      <c r="C327" s="37">
        <v>492798.12</v>
      </c>
      <c r="D327" s="38">
        <v>492798.12</v>
      </c>
      <c r="E327" s="192">
        <v>0</v>
      </c>
      <c r="F327" s="38">
        <v>0</v>
      </c>
      <c r="G327" s="38">
        <v>0</v>
      </c>
      <c r="H327" s="38"/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</row>
    <row r="328" spans="1:15" ht="12.75">
      <c r="A328" s="76">
        <v>306</v>
      </c>
      <c r="B328" s="42" t="s">
        <v>84</v>
      </c>
      <c r="C328" s="37">
        <v>1402886.8</v>
      </c>
      <c r="D328" s="38">
        <v>0</v>
      </c>
      <c r="E328" s="192">
        <v>0</v>
      </c>
      <c r="F328" s="38">
        <v>0</v>
      </c>
      <c r="G328" s="38">
        <v>453.9</v>
      </c>
      <c r="H328" s="38">
        <v>1402886.8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</row>
    <row r="329" spans="1:15" ht="12.75">
      <c r="A329" s="76">
        <v>307</v>
      </c>
      <c r="B329" s="42" t="s">
        <v>85</v>
      </c>
      <c r="C329" s="37">
        <v>2383816.67</v>
      </c>
      <c r="D329" s="38">
        <v>0</v>
      </c>
      <c r="E329" s="192">
        <v>0</v>
      </c>
      <c r="F329" s="38">
        <v>0</v>
      </c>
      <c r="G329" s="38">
        <v>593.29</v>
      </c>
      <c r="H329" s="38">
        <v>2383816.67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</row>
    <row r="330" spans="1:15" ht="12.75">
      <c r="A330" s="76">
        <v>308</v>
      </c>
      <c r="B330" s="42" t="s">
        <v>86</v>
      </c>
      <c r="C330" s="37">
        <v>1608570.99</v>
      </c>
      <c r="D330" s="38"/>
      <c r="E330" s="192">
        <v>0</v>
      </c>
      <c r="F330" s="38">
        <v>0</v>
      </c>
      <c r="G330" s="38">
        <v>400.34</v>
      </c>
      <c r="H330" s="38">
        <v>1608570.99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</row>
    <row r="331" spans="1:15" ht="12.75">
      <c r="A331" s="76">
        <v>309</v>
      </c>
      <c r="B331" s="42" t="s">
        <v>87</v>
      </c>
      <c r="C331" s="37">
        <v>2747803.85</v>
      </c>
      <c r="D331" s="38">
        <v>0</v>
      </c>
      <c r="E331" s="192">
        <v>0</v>
      </c>
      <c r="F331" s="38">
        <v>0</v>
      </c>
      <c r="G331" s="38">
        <v>683.88</v>
      </c>
      <c r="H331" s="38">
        <v>2747803.85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</row>
    <row r="332" spans="1:15" ht="12.75">
      <c r="A332" s="76">
        <v>310</v>
      </c>
      <c r="B332" s="42" t="s">
        <v>88</v>
      </c>
      <c r="C332" s="37">
        <v>655849.9</v>
      </c>
      <c r="D332" s="38">
        <v>655849.9</v>
      </c>
      <c r="E332" s="192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</row>
    <row r="333" spans="1:15" ht="12.75">
      <c r="A333" s="76">
        <v>311</v>
      </c>
      <c r="B333" s="42" t="s">
        <v>89</v>
      </c>
      <c r="C333" s="37">
        <v>1319072.8</v>
      </c>
      <c r="D333" s="38">
        <v>1319072.8</v>
      </c>
      <c r="E333" s="192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</row>
    <row r="334" spans="1:15" ht="12.75">
      <c r="A334" s="76">
        <v>312</v>
      </c>
      <c r="B334" s="42" t="s">
        <v>90</v>
      </c>
      <c r="C334" s="37">
        <v>1442233.37</v>
      </c>
      <c r="D334" s="38">
        <v>0</v>
      </c>
      <c r="E334" s="192">
        <v>0</v>
      </c>
      <c r="F334" s="38">
        <v>0</v>
      </c>
      <c r="G334" s="38">
        <v>683.88</v>
      </c>
      <c r="H334" s="38">
        <v>1442233.37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</row>
    <row r="335" spans="1:116" ht="12.75">
      <c r="A335" s="76">
        <v>313</v>
      </c>
      <c r="B335" s="42" t="s">
        <v>91</v>
      </c>
      <c r="C335" s="37">
        <v>1302160.34</v>
      </c>
      <c r="D335" s="38">
        <v>0</v>
      </c>
      <c r="E335" s="192">
        <v>0</v>
      </c>
      <c r="F335" s="38">
        <v>0</v>
      </c>
      <c r="G335" s="38">
        <v>400.34</v>
      </c>
      <c r="H335" s="38">
        <v>1302160.34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0</v>
      </c>
      <c r="AK335" s="12">
        <v>0</v>
      </c>
      <c r="AL335" s="12">
        <v>0</v>
      </c>
      <c r="AM335" s="12">
        <v>0</v>
      </c>
      <c r="AN335" s="12">
        <v>0</v>
      </c>
      <c r="AO335" s="12">
        <v>0</v>
      </c>
      <c r="AP335" s="12">
        <v>0</v>
      </c>
      <c r="AQ335" s="12">
        <v>0</v>
      </c>
      <c r="AR335" s="12">
        <v>0</v>
      </c>
      <c r="AS335" s="12">
        <v>0</v>
      </c>
      <c r="AT335" s="12">
        <v>0</v>
      </c>
      <c r="AU335" s="12">
        <v>0</v>
      </c>
      <c r="AV335" s="12">
        <v>0</v>
      </c>
      <c r="AW335" s="12">
        <v>0</v>
      </c>
      <c r="AX335" s="12">
        <v>0</v>
      </c>
      <c r="AY335" s="12">
        <v>0</v>
      </c>
      <c r="AZ335" s="12">
        <v>0</v>
      </c>
      <c r="BA335" s="12">
        <v>0</v>
      </c>
      <c r="BB335" s="12">
        <v>0</v>
      </c>
      <c r="BC335" s="12">
        <v>0</v>
      </c>
      <c r="BD335" s="12">
        <v>0</v>
      </c>
      <c r="BE335" s="12">
        <v>0</v>
      </c>
      <c r="BF335" s="12">
        <v>0</v>
      </c>
      <c r="BG335" s="12">
        <v>0</v>
      </c>
      <c r="BH335" s="12">
        <v>0</v>
      </c>
      <c r="BI335" s="12">
        <v>0</v>
      </c>
      <c r="BJ335" s="12">
        <v>0</v>
      </c>
      <c r="BK335" s="12">
        <v>0</v>
      </c>
      <c r="BL335" s="12">
        <v>0</v>
      </c>
      <c r="BM335" s="12">
        <v>0</v>
      </c>
      <c r="BN335" s="12">
        <v>0</v>
      </c>
      <c r="BO335" s="12">
        <v>0</v>
      </c>
      <c r="BP335" s="12">
        <v>0</v>
      </c>
      <c r="BQ335" s="12">
        <v>0</v>
      </c>
      <c r="BR335" s="12">
        <v>0</v>
      </c>
      <c r="BS335" s="12">
        <v>0</v>
      </c>
      <c r="BT335" s="12">
        <v>0</v>
      </c>
      <c r="BU335" s="12">
        <v>0</v>
      </c>
      <c r="BV335" s="12">
        <v>0</v>
      </c>
      <c r="BW335" s="12">
        <v>0</v>
      </c>
      <c r="BX335" s="12">
        <v>0</v>
      </c>
      <c r="BY335" s="12">
        <v>0</v>
      </c>
      <c r="BZ335" s="12">
        <v>0</v>
      </c>
      <c r="CA335" s="12">
        <v>0</v>
      </c>
      <c r="CB335" s="12">
        <v>0</v>
      </c>
      <c r="CC335" s="12">
        <v>0</v>
      </c>
      <c r="CD335" s="12">
        <v>0</v>
      </c>
      <c r="CE335" s="12">
        <v>0</v>
      </c>
      <c r="CF335" s="12">
        <v>0</v>
      </c>
      <c r="CG335" s="12">
        <v>0</v>
      </c>
      <c r="CH335" s="12">
        <v>0</v>
      </c>
      <c r="CI335" s="12">
        <v>0</v>
      </c>
      <c r="CJ335" s="12">
        <v>0</v>
      </c>
      <c r="CK335" s="12">
        <v>0</v>
      </c>
      <c r="CL335" s="12">
        <v>0</v>
      </c>
      <c r="CM335" s="12">
        <v>0</v>
      </c>
      <c r="CN335" s="12">
        <v>0</v>
      </c>
      <c r="CO335" s="12">
        <v>0</v>
      </c>
      <c r="CP335" s="12">
        <v>0</v>
      </c>
      <c r="CQ335" s="12">
        <v>0</v>
      </c>
      <c r="CR335" s="12">
        <v>0</v>
      </c>
      <c r="CS335" s="12">
        <v>0</v>
      </c>
      <c r="CT335" s="12">
        <v>0</v>
      </c>
      <c r="CU335" s="12">
        <v>0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2">
        <v>0</v>
      </c>
      <c r="DB335" s="12">
        <v>0</v>
      </c>
      <c r="DC335" s="12">
        <v>0</v>
      </c>
      <c r="DD335" s="12">
        <v>0</v>
      </c>
      <c r="DE335" s="12">
        <v>0</v>
      </c>
      <c r="DF335" s="12">
        <v>0</v>
      </c>
      <c r="DG335" s="12">
        <v>0</v>
      </c>
      <c r="DH335" s="12">
        <v>0</v>
      </c>
      <c r="DI335" s="12">
        <v>0</v>
      </c>
      <c r="DJ335" s="12">
        <v>0</v>
      </c>
      <c r="DK335" s="12">
        <v>0</v>
      </c>
      <c r="DL335" s="12">
        <v>0</v>
      </c>
    </row>
    <row r="336" spans="1:15" ht="12.75">
      <c r="A336" s="76">
        <v>314</v>
      </c>
      <c r="B336" s="42" t="s">
        <v>92</v>
      </c>
      <c r="C336" s="37">
        <v>1778695.79</v>
      </c>
      <c r="D336" s="38">
        <v>0</v>
      </c>
      <c r="E336" s="192">
        <v>0</v>
      </c>
      <c r="F336" s="38">
        <v>0</v>
      </c>
      <c r="G336" s="38">
        <v>441.69</v>
      </c>
      <c r="H336" s="38">
        <v>1778695.79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</row>
    <row r="337" spans="1:15" ht="12.75">
      <c r="A337" s="76">
        <v>315</v>
      </c>
      <c r="B337" s="42" t="s">
        <v>93</v>
      </c>
      <c r="C337" s="37">
        <v>1826565.52</v>
      </c>
      <c r="D337" s="38">
        <v>0</v>
      </c>
      <c r="E337" s="192">
        <v>0</v>
      </c>
      <c r="F337" s="38">
        <v>0</v>
      </c>
      <c r="G337" s="38">
        <v>590.98</v>
      </c>
      <c r="H337" s="38">
        <v>1826565.52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</row>
    <row r="338" spans="1:15" ht="12.75">
      <c r="A338" s="76">
        <v>316</v>
      </c>
      <c r="B338" s="42" t="s">
        <v>94</v>
      </c>
      <c r="C338" s="37">
        <v>1832533.82</v>
      </c>
      <c r="D338" s="38">
        <v>0</v>
      </c>
      <c r="E338" s="192">
        <v>0</v>
      </c>
      <c r="F338" s="38">
        <v>0</v>
      </c>
      <c r="G338" s="38">
        <v>688</v>
      </c>
      <c r="H338" s="38">
        <v>1832533.82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</row>
    <row r="339" spans="1:15" ht="12.75">
      <c r="A339" s="76">
        <v>317</v>
      </c>
      <c r="B339" s="42" t="s">
        <v>95</v>
      </c>
      <c r="C339" s="130">
        <v>2256067.15</v>
      </c>
      <c r="D339" s="38">
        <v>0</v>
      </c>
      <c r="E339" s="192">
        <v>0</v>
      </c>
      <c r="F339" s="38">
        <v>0</v>
      </c>
      <c r="G339" s="38">
        <v>560.23</v>
      </c>
      <c r="H339" s="38">
        <v>2256067.15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</row>
    <row r="340" spans="1:15" ht="12.75" customHeight="1">
      <c r="A340" s="211" t="s">
        <v>54</v>
      </c>
      <c r="B340" s="212"/>
      <c r="C340" s="37">
        <f>SUM(C341:C354)</f>
        <v>21373177</v>
      </c>
      <c r="D340" s="37">
        <f aca="true" t="shared" si="23" ref="D340:O340">SUM(D341:D354)</f>
        <v>6756603</v>
      </c>
      <c r="E340" s="192">
        <f t="shared" si="23"/>
        <v>0</v>
      </c>
      <c r="F340" s="37">
        <f t="shared" si="23"/>
        <v>0</v>
      </c>
      <c r="G340" s="37">
        <f t="shared" si="23"/>
        <v>2446</v>
      </c>
      <c r="H340" s="37">
        <f t="shared" si="23"/>
        <v>7576996</v>
      </c>
      <c r="I340" s="37">
        <f t="shared" si="23"/>
        <v>1238</v>
      </c>
      <c r="J340" s="37">
        <f t="shared" si="23"/>
        <v>687142</v>
      </c>
      <c r="K340" s="37">
        <f t="shared" si="23"/>
        <v>1640</v>
      </c>
      <c r="L340" s="37">
        <f t="shared" si="23"/>
        <v>861918</v>
      </c>
      <c r="M340" s="37">
        <f t="shared" si="23"/>
        <v>632</v>
      </c>
      <c r="N340" s="37">
        <f t="shared" si="23"/>
        <v>5490518</v>
      </c>
      <c r="O340" s="37">
        <f t="shared" si="23"/>
        <v>0</v>
      </c>
    </row>
    <row r="341" spans="1:15" ht="12.75">
      <c r="A341" s="76">
        <v>318</v>
      </c>
      <c r="B341" s="131" t="s">
        <v>96</v>
      </c>
      <c r="C341" s="92">
        <v>1821453</v>
      </c>
      <c r="D341" s="90">
        <v>0</v>
      </c>
      <c r="E341" s="195">
        <v>0</v>
      </c>
      <c r="F341" s="90">
        <v>0</v>
      </c>
      <c r="G341" s="90">
        <v>588</v>
      </c>
      <c r="H341" s="90">
        <v>1821453</v>
      </c>
      <c r="I341" s="90">
        <v>0</v>
      </c>
      <c r="J341" s="90">
        <v>0</v>
      </c>
      <c r="K341" s="90">
        <v>0</v>
      </c>
      <c r="L341" s="90">
        <v>0</v>
      </c>
      <c r="M341" s="90">
        <v>0</v>
      </c>
      <c r="N341" s="90">
        <v>0</v>
      </c>
      <c r="O341" s="90">
        <v>0</v>
      </c>
    </row>
    <row r="342" spans="1:15" ht="12.75">
      <c r="A342" s="76">
        <v>319</v>
      </c>
      <c r="B342" s="131" t="s">
        <v>97</v>
      </c>
      <c r="C342" s="92">
        <v>986360</v>
      </c>
      <c r="D342" s="90">
        <v>986360</v>
      </c>
      <c r="E342" s="195">
        <v>0</v>
      </c>
      <c r="F342" s="90">
        <v>0</v>
      </c>
      <c r="G342" s="90">
        <v>0</v>
      </c>
      <c r="H342" s="90">
        <v>0</v>
      </c>
      <c r="I342" s="90">
        <v>0</v>
      </c>
      <c r="J342" s="90">
        <v>0</v>
      </c>
      <c r="K342" s="90">
        <v>0</v>
      </c>
      <c r="L342" s="90">
        <v>0</v>
      </c>
      <c r="M342" s="90">
        <v>0</v>
      </c>
      <c r="N342" s="90">
        <v>0</v>
      </c>
      <c r="O342" s="90">
        <v>0</v>
      </c>
    </row>
    <row r="343" spans="1:15" ht="12.75">
      <c r="A343" s="76">
        <v>320</v>
      </c>
      <c r="B343" s="131" t="s">
        <v>98</v>
      </c>
      <c r="C343" s="92">
        <v>2745259</v>
      </c>
      <c r="D343" s="90">
        <v>0</v>
      </c>
      <c r="E343" s="195">
        <v>0</v>
      </c>
      <c r="F343" s="90">
        <v>0</v>
      </c>
      <c r="G343" s="90">
        <v>0</v>
      </c>
      <c r="H343" s="38">
        <v>0</v>
      </c>
      <c r="I343" s="90">
        <v>0</v>
      </c>
      <c r="J343" s="90">
        <v>0</v>
      </c>
      <c r="K343" s="90">
        <v>0</v>
      </c>
      <c r="L343" s="90">
        <v>0</v>
      </c>
      <c r="M343" s="90">
        <v>316</v>
      </c>
      <c r="N343" s="90">
        <v>2745259</v>
      </c>
      <c r="O343" s="90">
        <v>0</v>
      </c>
    </row>
    <row r="344" spans="1:15" ht="12.75">
      <c r="A344" s="76">
        <v>321</v>
      </c>
      <c r="B344" s="131" t="s">
        <v>99</v>
      </c>
      <c r="C344" s="92">
        <v>2745259</v>
      </c>
      <c r="D344" s="90">
        <v>0</v>
      </c>
      <c r="E344" s="195">
        <v>0</v>
      </c>
      <c r="F344" s="90">
        <v>0</v>
      </c>
      <c r="G344" s="90">
        <v>0</v>
      </c>
      <c r="H344" s="38">
        <v>0</v>
      </c>
      <c r="I344" s="90">
        <v>0</v>
      </c>
      <c r="J344" s="90">
        <v>0</v>
      </c>
      <c r="K344" s="90">
        <v>0</v>
      </c>
      <c r="L344" s="90">
        <v>0</v>
      </c>
      <c r="M344" s="90">
        <v>316</v>
      </c>
      <c r="N344" s="90">
        <v>2745259</v>
      </c>
      <c r="O344" s="90">
        <v>0</v>
      </c>
    </row>
    <row r="345" spans="1:15" ht="12.75">
      <c r="A345" s="76">
        <v>322</v>
      </c>
      <c r="B345" s="131" t="s">
        <v>100</v>
      </c>
      <c r="C345" s="37">
        <v>1474509</v>
      </c>
      <c r="D345" s="90">
        <v>0</v>
      </c>
      <c r="E345" s="195">
        <v>0</v>
      </c>
      <c r="F345" s="90">
        <v>0</v>
      </c>
      <c r="G345" s="90">
        <v>476</v>
      </c>
      <c r="H345" s="38">
        <v>1474509</v>
      </c>
      <c r="I345" s="90">
        <v>0</v>
      </c>
      <c r="J345" s="90">
        <v>0</v>
      </c>
      <c r="K345" s="90">
        <v>0</v>
      </c>
      <c r="L345" s="90">
        <v>0</v>
      </c>
      <c r="M345" s="90">
        <v>0</v>
      </c>
      <c r="N345" s="90">
        <v>0</v>
      </c>
      <c r="O345" s="90">
        <v>0</v>
      </c>
    </row>
    <row r="346" spans="1:15" ht="12.75">
      <c r="A346" s="76">
        <v>323</v>
      </c>
      <c r="B346" s="131" t="s">
        <v>101</v>
      </c>
      <c r="C346" s="37">
        <v>2180787</v>
      </c>
      <c r="D346" s="90">
        <v>0</v>
      </c>
      <c r="E346" s="195">
        <v>0</v>
      </c>
      <c r="F346" s="90">
        <v>0</v>
      </c>
      <c r="G346" s="90">
        <v>704</v>
      </c>
      <c r="H346" s="38">
        <v>2180787</v>
      </c>
      <c r="I346" s="90">
        <v>0</v>
      </c>
      <c r="J346" s="90">
        <v>0</v>
      </c>
      <c r="K346" s="90">
        <v>0</v>
      </c>
      <c r="L346" s="90">
        <v>0</v>
      </c>
      <c r="M346" s="90">
        <v>0</v>
      </c>
      <c r="N346" s="90">
        <v>0</v>
      </c>
      <c r="O346" s="90">
        <v>0</v>
      </c>
    </row>
    <row r="347" spans="1:15" ht="12.75">
      <c r="A347" s="76">
        <v>324</v>
      </c>
      <c r="B347" s="131" t="s">
        <v>102</v>
      </c>
      <c r="C347" s="92">
        <v>504110</v>
      </c>
      <c r="D347" s="90">
        <v>504110</v>
      </c>
      <c r="E347" s="195">
        <v>0</v>
      </c>
      <c r="F347" s="90">
        <v>0</v>
      </c>
      <c r="G347" s="90">
        <v>0</v>
      </c>
      <c r="H347" s="38">
        <v>0</v>
      </c>
      <c r="I347" s="90">
        <v>0</v>
      </c>
      <c r="J347" s="90">
        <v>0</v>
      </c>
      <c r="K347" s="90">
        <v>0</v>
      </c>
      <c r="L347" s="90">
        <v>0</v>
      </c>
      <c r="M347" s="90">
        <v>0</v>
      </c>
      <c r="N347" s="90">
        <v>0</v>
      </c>
      <c r="O347" s="90">
        <v>0</v>
      </c>
    </row>
    <row r="348" spans="1:15" ht="12.75">
      <c r="A348" s="76">
        <v>325</v>
      </c>
      <c r="B348" s="131" t="s">
        <v>103</v>
      </c>
      <c r="C348" s="37">
        <v>2100247</v>
      </c>
      <c r="D348" s="90">
        <v>0</v>
      </c>
      <c r="E348" s="195">
        <v>0</v>
      </c>
      <c r="F348" s="90">
        <v>0</v>
      </c>
      <c r="G348" s="90">
        <v>678</v>
      </c>
      <c r="H348" s="38">
        <v>2100247</v>
      </c>
      <c r="I348" s="90">
        <v>0</v>
      </c>
      <c r="J348" s="90">
        <v>0</v>
      </c>
      <c r="K348" s="90">
        <v>0</v>
      </c>
      <c r="L348" s="90">
        <v>0</v>
      </c>
      <c r="M348" s="90">
        <v>0</v>
      </c>
      <c r="N348" s="90">
        <v>0</v>
      </c>
      <c r="O348" s="90">
        <v>0</v>
      </c>
    </row>
    <row r="349" spans="1:15" ht="12.75">
      <c r="A349" s="76">
        <v>326</v>
      </c>
      <c r="B349" s="131" t="s">
        <v>104</v>
      </c>
      <c r="C349" s="92">
        <v>1907908</v>
      </c>
      <c r="D349" s="90">
        <v>1907908</v>
      </c>
      <c r="E349" s="195">
        <v>0</v>
      </c>
      <c r="F349" s="90">
        <v>0</v>
      </c>
      <c r="G349" s="90">
        <v>0</v>
      </c>
      <c r="H349" s="38">
        <v>0</v>
      </c>
      <c r="I349" s="90">
        <v>0</v>
      </c>
      <c r="J349" s="90">
        <v>0</v>
      </c>
      <c r="K349" s="90">
        <v>0</v>
      </c>
      <c r="L349" s="90">
        <v>0</v>
      </c>
      <c r="M349" s="38">
        <v>0</v>
      </c>
      <c r="N349" s="90">
        <v>0</v>
      </c>
      <c r="O349" s="38">
        <v>0</v>
      </c>
    </row>
    <row r="350" spans="1:15" ht="12.75">
      <c r="A350" s="76">
        <v>327</v>
      </c>
      <c r="B350" s="131" t="s">
        <v>105</v>
      </c>
      <c r="C350" s="92">
        <v>901258</v>
      </c>
      <c r="D350" s="90">
        <v>901258</v>
      </c>
      <c r="E350" s="195">
        <v>0</v>
      </c>
      <c r="F350" s="90">
        <v>0</v>
      </c>
      <c r="G350" s="90">
        <v>0</v>
      </c>
      <c r="H350" s="38">
        <v>0</v>
      </c>
      <c r="I350" s="90">
        <v>0</v>
      </c>
      <c r="J350" s="90">
        <v>0</v>
      </c>
      <c r="K350" s="90">
        <v>0</v>
      </c>
      <c r="L350" s="90">
        <v>0</v>
      </c>
      <c r="M350" s="38">
        <v>0</v>
      </c>
      <c r="N350" s="90">
        <v>0</v>
      </c>
      <c r="O350" s="38">
        <v>0</v>
      </c>
    </row>
    <row r="351" spans="1:15" ht="12.75">
      <c r="A351" s="76">
        <v>328</v>
      </c>
      <c r="B351" s="131" t="s">
        <v>106</v>
      </c>
      <c r="C351" s="92">
        <v>2456967</v>
      </c>
      <c r="D351" s="90">
        <v>2456967</v>
      </c>
      <c r="E351" s="195">
        <v>0</v>
      </c>
      <c r="F351" s="90">
        <v>0</v>
      </c>
      <c r="G351" s="90">
        <v>0</v>
      </c>
      <c r="H351" s="38">
        <v>0</v>
      </c>
      <c r="I351" s="90">
        <v>0</v>
      </c>
      <c r="J351" s="90">
        <v>0</v>
      </c>
      <c r="K351" s="90">
        <v>0</v>
      </c>
      <c r="L351" s="90">
        <v>0</v>
      </c>
      <c r="M351" s="38">
        <v>0</v>
      </c>
      <c r="N351" s="90">
        <v>0</v>
      </c>
      <c r="O351" s="38">
        <v>0</v>
      </c>
    </row>
    <row r="352" spans="1:15" ht="12.75">
      <c r="A352" s="76">
        <v>329</v>
      </c>
      <c r="B352" s="131" t="s">
        <v>107</v>
      </c>
      <c r="C352" s="92">
        <v>343571</v>
      </c>
      <c r="D352" s="90">
        <v>0</v>
      </c>
      <c r="E352" s="195">
        <v>0</v>
      </c>
      <c r="F352" s="90">
        <v>0</v>
      </c>
      <c r="G352" s="90">
        <v>0</v>
      </c>
      <c r="H352" s="38">
        <v>0</v>
      </c>
      <c r="I352" s="90">
        <v>619</v>
      </c>
      <c r="J352" s="90">
        <v>343571</v>
      </c>
      <c r="K352" s="90">
        <v>0</v>
      </c>
      <c r="L352" s="90">
        <v>0</v>
      </c>
      <c r="M352" s="90">
        <v>0</v>
      </c>
      <c r="N352" s="90">
        <v>0</v>
      </c>
      <c r="O352" s="90">
        <v>0</v>
      </c>
    </row>
    <row r="353" spans="1:15" ht="12.75">
      <c r="A353" s="76">
        <v>330</v>
      </c>
      <c r="B353" s="131" t="s">
        <v>141</v>
      </c>
      <c r="C353" s="92">
        <v>861918</v>
      </c>
      <c r="D353" s="90">
        <v>0</v>
      </c>
      <c r="E353" s="195">
        <v>0</v>
      </c>
      <c r="F353" s="90">
        <v>0</v>
      </c>
      <c r="G353" s="90">
        <v>0</v>
      </c>
      <c r="H353" s="38">
        <v>0</v>
      </c>
      <c r="I353" s="90">
        <v>0</v>
      </c>
      <c r="J353" s="90">
        <v>0</v>
      </c>
      <c r="K353" s="90">
        <v>1640</v>
      </c>
      <c r="L353" s="90">
        <v>861918</v>
      </c>
      <c r="M353" s="90">
        <v>0</v>
      </c>
      <c r="N353" s="90">
        <v>0</v>
      </c>
      <c r="O353" s="90">
        <v>0</v>
      </c>
    </row>
    <row r="354" spans="1:15" ht="12.75">
      <c r="A354" s="76">
        <v>331</v>
      </c>
      <c r="B354" s="131" t="s">
        <v>108</v>
      </c>
      <c r="C354" s="92">
        <v>343571</v>
      </c>
      <c r="D354" s="90">
        <v>0</v>
      </c>
      <c r="E354" s="195">
        <v>0</v>
      </c>
      <c r="F354" s="90">
        <v>0</v>
      </c>
      <c r="G354" s="90">
        <v>0</v>
      </c>
      <c r="H354" s="38">
        <v>0</v>
      </c>
      <c r="I354" s="90">
        <v>619</v>
      </c>
      <c r="J354" s="90">
        <v>343571</v>
      </c>
      <c r="K354" s="90">
        <v>0</v>
      </c>
      <c r="L354" s="90">
        <v>0</v>
      </c>
      <c r="M354" s="90">
        <v>0</v>
      </c>
      <c r="N354" s="90">
        <v>0</v>
      </c>
      <c r="O354" s="90">
        <v>0</v>
      </c>
    </row>
    <row r="355" spans="1:15" ht="12.75">
      <c r="A355" s="161" t="s">
        <v>22</v>
      </c>
      <c r="B355" s="105"/>
      <c r="C355" s="37">
        <f aca="true" t="shared" si="24" ref="C355:O355">SUM(C356:C357)</f>
        <v>4099819</v>
      </c>
      <c r="D355" s="38">
        <f t="shared" si="24"/>
        <v>0</v>
      </c>
      <c r="E355" s="192">
        <f t="shared" si="24"/>
        <v>0</v>
      </c>
      <c r="F355" s="38">
        <f t="shared" si="24"/>
        <v>0</v>
      </c>
      <c r="G355" s="38">
        <f t="shared" si="24"/>
        <v>1323.5</v>
      </c>
      <c r="H355" s="38">
        <f t="shared" si="24"/>
        <v>4099819</v>
      </c>
      <c r="I355" s="38">
        <f t="shared" si="24"/>
        <v>0</v>
      </c>
      <c r="J355" s="38">
        <f t="shared" si="24"/>
        <v>0</v>
      </c>
      <c r="K355" s="38">
        <f t="shared" si="24"/>
        <v>0</v>
      </c>
      <c r="L355" s="38">
        <f t="shared" si="24"/>
        <v>0</v>
      </c>
      <c r="M355" s="38">
        <f t="shared" si="24"/>
        <v>0</v>
      </c>
      <c r="N355" s="38">
        <f t="shared" si="24"/>
        <v>0</v>
      </c>
      <c r="O355" s="38">
        <f t="shared" si="24"/>
        <v>0</v>
      </c>
    </row>
    <row r="356" spans="1:15" ht="16.5" customHeight="1">
      <c r="A356" s="82">
        <v>332</v>
      </c>
      <c r="B356" s="66" t="s">
        <v>55</v>
      </c>
      <c r="C356" s="83">
        <v>2618184</v>
      </c>
      <c r="D356" s="84">
        <v>0</v>
      </c>
      <c r="E356" s="191">
        <v>0</v>
      </c>
      <c r="F356" s="84">
        <v>0</v>
      </c>
      <c r="G356" s="84">
        <v>845.2</v>
      </c>
      <c r="H356" s="84">
        <v>2618184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</row>
    <row r="357" spans="1:15" ht="12.75">
      <c r="A357" s="76">
        <v>333</v>
      </c>
      <c r="B357" s="132" t="s">
        <v>109</v>
      </c>
      <c r="C357" s="83">
        <v>1481635</v>
      </c>
      <c r="D357" s="84">
        <v>0</v>
      </c>
      <c r="E357" s="191">
        <v>0</v>
      </c>
      <c r="F357" s="84">
        <v>0</v>
      </c>
      <c r="G357" s="84">
        <v>478.3</v>
      </c>
      <c r="H357" s="84">
        <v>1481635</v>
      </c>
      <c r="I357" s="84">
        <v>0</v>
      </c>
      <c r="J357" s="84">
        <v>0</v>
      </c>
      <c r="K357" s="84">
        <v>0</v>
      </c>
      <c r="L357" s="84">
        <v>0</v>
      </c>
      <c r="M357" s="84">
        <v>0</v>
      </c>
      <c r="N357" s="84">
        <v>0</v>
      </c>
      <c r="O357" s="84">
        <v>0</v>
      </c>
    </row>
    <row r="358" spans="1:15" ht="12.75">
      <c r="A358" s="161" t="s">
        <v>23</v>
      </c>
      <c r="B358" s="105"/>
      <c r="C358" s="37">
        <f>SUM(C359)</f>
        <v>349050</v>
      </c>
      <c r="D358" s="38">
        <f aca="true" t="shared" si="25" ref="D358:O358">SUM(D359)</f>
        <v>0</v>
      </c>
      <c r="E358" s="192">
        <f t="shared" si="25"/>
        <v>0</v>
      </c>
      <c r="F358" s="38">
        <f t="shared" si="25"/>
        <v>0</v>
      </c>
      <c r="G358" s="38">
        <f t="shared" si="25"/>
        <v>0</v>
      </c>
      <c r="H358" s="38">
        <f t="shared" si="25"/>
        <v>0</v>
      </c>
      <c r="I358" s="38">
        <f t="shared" si="25"/>
        <v>0</v>
      </c>
      <c r="J358" s="38">
        <f t="shared" si="25"/>
        <v>0</v>
      </c>
      <c r="K358" s="38">
        <f t="shared" si="25"/>
        <v>0</v>
      </c>
      <c r="L358" s="38">
        <f t="shared" si="25"/>
        <v>0</v>
      </c>
      <c r="M358" s="38">
        <f t="shared" si="25"/>
        <v>15</v>
      </c>
      <c r="N358" s="38">
        <f t="shared" si="25"/>
        <v>349050</v>
      </c>
      <c r="O358" s="38">
        <f t="shared" si="25"/>
        <v>0</v>
      </c>
    </row>
    <row r="359" spans="1:15" ht="12.75">
      <c r="A359" s="76">
        <v>334</v>
      </c>
      <c r="B359" s="118" t="s">
        <v>299</v>
      </c>
      <c r="C359" s="37">
        <v>349050</v>
      </c>
      <c r="D359" s="38">
        <v>0</v>
      </c>
      <c r="E359" s="192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15</v>
      </c>
      <c r="N359" s="38">
        <v>349050</v>
      </c>
      <c r="O359" s="38">
        <v>0</v>
      </c>
    </row>
    <row r="360" spans="1:15" ht="26.25" customHeight="1">
      <c r="A360" s="211" t="s">
        <v>56</v>
      </c>
      <c r="B360" s="212"/>
      <c r="C360" s="85">
        <f>SUM(C361:C377)</f>
        <v>32029300.879999995</v>
      </c>
      <c r="D360" s="85">
        <f aca="true" t="shared" si="26" ref="D360:N360">SUM(D361:D377)</f>
        <v>346847.38</v>
      </c>
      <c r="E360" s="199">
        <f t="shared" si="26"/>
        <v>0</v>
      </c>
      <c r="F360" s="85">
        <f t="shared" si="26"/>
        <v>0</v>
      </c>
      <c r="G360" s="85">
        <f t="shared" si="26"/>
        <v>6759.87</v>
      </c>
      <c r="H360" s="85">
        <f t="shared" si="26"/>
        <v>28158483.169999994</v>
      </c>
      <c r="I360" s="85">
        <f t="shared" si="26"/>
        <v>0</v>
      </c>
      <c r="J360" s="85">
        <f t="shared" si="26"/>
        <v>0</v>
      </c>
      <c r="K360" s="85">
        <f t="shared" si="26"/>
        <v>511.01</v>
      </c>
      <c r="L360" s="85">
        <f t="shared" si="26"/>
        <v>1611316.73</v>
      </c>
      <c r="M360" s="85">
        <f t="shared" si="26"/>
        <v>78</v>
      </c>
      <c r="N360" s="85">
        <f t="shared" si="26"/>
        <v>1912653.6</v>
      </c>
      <c r="O360" s="52">
        <f>SUM(O361:O371)</f>
        <v>0</v>
      </c>
    </row>
    <row r="361" spans="1:15" ht="12.75">
      <c r="A361" s="75">
        <v>335</v>
      </c>
      <c r="B361" s="93" t="s">
        <v>134</v>
      </c>
      <c r="C361" s="94">
        <v>1486247.1</v>
      </c>
      <c r="D361" s="95">
        <v>0</v>
      </c>
      <c r="E361" s="196">
        <v>0</v>
      </c>
      <c r="F361" s="95">
        <v>0</v>
      </c>
      <c r="G361" s="95">
        <v>377</v>
      </c>
      <c r="H361" s="94">
        <v>1486247.1</v>
      </c>
      <c r="I361" s="95">
        <v>0</v>
      </c>
      <c r="J361" s="95">
        <v>0</v>
      </c>
      <c r="K361" s="95">
        <v>0</v>
      </c>
      <c r="L361" s="95">
        <v>0</v>
      </c>
      <c r="M361" s="95">
        <v>0</v>
      </c>
      <c r="N361" s="95">
        <v>0</v>
      </c>
      <c r="O361" s="95">
        <v>0</v>
      </c>
    </row>
    <row r="362" spans="1:15" ht="12.75">
      <c r="A362" s="75">
        <v>336</v>
      </c>
      <c r="B362" s="93" t="s">
        <v>133</v>
      </c>
      <c r="C362" s="94">
        <v>3031628.7</v>
      </c>
      <c r="D362" s="95">
        <v>0</v>
      </c>
      <c r="E362" s="196">
        <v>0</v>
      </c>
      <c r="F362" s="95">
        <v>0</v>
      </c>
      <c r="G362" s="95">
        <v>769</v>
      </c>
      <c r="H362" s="94">
        <v>3031628.7</v>
      </c>
      <c r="I362" s="95">
        <v>0</v>
      </c>
      <c r="J362" s="95">
        <v>0</v>
      </c>
      <c r="K362" s="95">
        <v>0</v>
      </c>
      <c r="L362" s="95">
        <v>0</v>
      </c>
      <c r="M362" s="95">
        <v>0</v>
      </c>
      <c r="N362" s="95">
        <v>0</v>
      </c>
      <c r="O362" s="95">
        <v>0</v>
      </c>
    </row>
    <row r="363" spans="1:15" ht="12.75">
      <c r="A363" s="75">
        <v>337</v>
      </c>
      <c r="B363" s="93" t="s">
        <v>132</v>
      </c>
      <c r="C363" s="94">
        <v>1722982.22</v>
      </c>
      <c r="D363" s="95">
        <v>0</v>
      </c>
      <c r="E363" s="196">
        <v>0</v>
      </c>
      <c r="F363" s="95">
        <v>0</v>
      </c>
      <c r="G363" s="95">
        <v>437.05</v>
      </c>
      <c r="H363" s="94">
        <v>1722982.22</v>
      </c>
      <c r="I363" s="95">
        <v>0</v>
      </c>
      <c r="J363" s="95">
        <v>0</v>
      </c>
      <c r="K363" s="95">
        <v>0</v>
      </c>
      <c r="L363" s="95">
        <v>0</v>
      </c>
      <c r="M363" s="95">
        <v>0</v>
      </c>
      <c r="N363" s="95">
        <v>0</v>
      </c>
      <c r="O363" s="95">
        <v>0</v>
      </c>
    </row>
    <row r="364" spans="1:15" ht="12.75">
      <c r="A364" s="75">
        <v>338</v>
      </c>
      <c r="B364" s="93" t="s">
        <v>131</v>
      </c>
      <c r="C364" s="94">
        <v>2310187.8</v>
      </c>
      <c r="D364" s="95">
        <v>0</v>
      </c>
      <c r="E364" s="196">
        <v>0</v>
      </c>
      <c r="F364" s="95">
        <v>0</v>
      </c>
      <c r="G364" s="95">
        <v>586</v>
      </c>
      <c r="H364" s="94">
        <v>2310187.8</v>
      </c>
      <c r="I364" s="95">
        <v>0</v>
      </c>
      <c r="J364" s="95">
        <v>0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</row>
    <row r="365" spans="1:15" ht="12.75">
      <c r="A365" s="75">
        <v>339</v>
      </c>
      <c r="B365" s="93" t="s">
        <v>129</v>
      </c>
      <c r="C365" s="94">
        <v>2288899.38</v>
      </c>
      <c r="D365" s="95">
        <v>0</v>
      </c>
      <c r="E365" s="196">
        <v>0</v>
      </c>
      <c r="F365" s="95">
        <v>0</v>
      </c>
      <c r="G365" s="95">
        <v>580.6</v>
      </c>
      <c r="H365" s="94">
        <v>2288899.38</v>
      </c>
      <c r="I365" s="95">
        <v>0</v>
      </c>
      <c r="J365" s="95">
        <v>0</v>
      </c>
      <c r="K365" s="95">
        <v>0</v>
      </c>
      <c r="L365" s="95">
        <v>0</v>
      </c>
      <c r="M365" s="95">
        <v>0</v>
      </c>
      <c r="N365" s="95">
        <v>0</v>
      </c>
      <c r="O365" s="95">
        <v>0</v>
      </c>
    </row>
    <row r="366" spans="1:15" ht="12.75">
      <c r="A366" s="75">
        <v>340</v>
      </c>
      <c r="B366" s="93" t="s">
        <v>128</v>
      </c>
      <c r="C366" s="94">
        <v>1766150.4</v>
      </c>
      <c r="D366" s="95">
        <v>0</v>
      </c>
      <c r="E366" s="196">
        <v>0</v>
      </c>
      <c r="F366" s="95">
        <v>0</v>
      </c>
      <c r="G366" s="95">
        <v>448</v>
      </c>
      <c r="H366" s="94">
        <v>1766150.4</v>
      </c>
      <c r="I366" s="95">
        <v>0</v>
      </c>
      <c r="J366" s="95">
        <v>0</v>
      </c>
      <c r="K366" s="95">
        <v>0</v>
      </c>
      <c r="L366" s="95">
        <v>0</v>
      </c>
      <c r="M366" s="95">
        <v>0</v>
      </c>
      <c r="N366" s="95">
        <v>0</v>
      </c>
      <c r="O366" s="95">
        <v>0</v>
      </c>
    </row>
    <row r="367" spans="1:15" ht="12.75">
      <c r="A367" s="75">
        <v>341</v>
      </c>
      <c r="B367" s="133" t="s">
        <v>136</v>
      </c>
      <c r="C367" s="94">
        <v>1576920</v>
      </c>
      <c r="D367" s="95">
        <v>0</v>
      </c>
      <c r="E367" s="196">
        <v>0</v>
      </c>
      <c r="F367" s="95">
        <v>0</v>
      </c>
      <c r="G367" s="95">
        <v>400</v>
      </c>
      <c r="H367" s="94">
        <v>1576920</v>
      </c>
      <c r="I367" s="95">
        <v>0</v>
      </c>
      <c r="J367" s="95">
        <v>0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</row>
    <row r="368" spans="1:15" ht="12.75">
      <c r="A368" s="75">
        <v>342</v>
      </c>
      <c r="B368" s="133" t="s">
        <v>137</v>
      </c>
      <c r="C368" s="94">
        <v>1474420.2</v>
      </c>
      <c r="D368" s="95">
        <v>0</v>
      </c>
      <c r="E368" s="196">
        <v>0</v>
      </c>
      <c r="F368" s="95">
        <v>0</v>
      </c>
      <c r="G368" s="95">
        <v>374</v>
      </c>
      <c r="H368" s="94">
        <v>1474420.2</v>
      </c>
      <c r="I368" s="95">
        <v>0</v>
      </c>
      <c r="J368" s="95">
        <v>0</v>
      </c>
      <c r="K368" s="95">
        <v>0</v>
      </c>
      <c r="L368" s="95">
        <v>0</v>
      </c>
      <c r="M368" s="95">
        <v>0</v>
      </c>
      <c r="N368" s="95">
        <v>0</v>
      </c>
      <c r="O368" s="95">
        <v>0</v>
      </c>
    </row>
    <row r="369" spans="1:15" ht="12.75">
      <c r="A369" s="75">
        <v>343</v>
      </c>
      <c r="B369" s="133" t="s">
        <v>138</v>
      </c>
      <c r="C369" s="94">
        <v>3685990</v>
      </c>
      <c r="D369" s="95">
        <v>0</v>
      </c>
      <c r="E369" s="196">
        <v>0</v>
      </c>
      <c r="F369" s="95">
        <v>0</v>
      </c>
      <c r="G369" s="95">
        <v>550</v>
      </c>
      <c r="H369" s="94">
        <v>3685990</v>
      </c>
      <c r="I369" s="95">
        <v>0</v>
      </c>
      <c r="J369" s="95">
        <v>0</v>
      </c>
      <c r="K369" s="95">
        <v>0</v>
      </c>
      <c r="L369" s="95">
        <v>0</v>
      </c>
      <c r="M369" s="95">
        <v>0</v>
      </c>
      <c r="N369" s="95">
        <v>0</v>
      </c>
      <c r="O369" s="95">
        <v>0</v>
      </c>
    </row>
    <row r="370" spans="1:15" ht="12.75">
      <c r="A370" s="75">
        <v>344</v>
      </c>
      <c r="B370" s="133" t="s">
        <v>139</v>
      </c>
      <c r="C370" s="94">
        <v>1912653.6</v>
      </c>
      <c r="D370" s="95">
        <v>0</v>
      </c>
      <c r="E370" s="196">
        <v>0</v>
      </c>
      <c r="F370" s="95">
        <v>0</v>
      </c>
      <c r="G370" s="95">
        <v>0</v>
      </c>
      <c r="H370" s="95">
        <v>0</v>
      </c>
      <c r="I370" s="95">
        <v>0</v>
      </c>
      <c r="J370" s="95">
        <v>0</v>
      </c>
      <c r="K370" s="95">
        <v>0</v>
      </c>
      <c r="L370" s="95">
        <v>0</v>
      </c>
      <c r="M370" s="95">
        <v>78</v>
      </c>
      <c r="N370" s="94">
        <v>1912653.6</v>
      </c>
      <c r="O370" s="95">
        <v>0</v>
      </c>
    </row>
    <row r="371" spans="1:15" ht="12.75">
      <c r="A371" s="75">
        <v>345</v>
      </c>
      <c r="B371" s="133" t="s">
        <v>140</v>
      </c>
      <c r="C371" s="94">
        <v>2322014.7</v>
      </c>
      <c r="D371" s="95">
        <v>0</v>
      </c>
      <c r="E371" s="196">
        <v>0</v>
      </c>
      <c r="F371" s="95">
        <v>0</v>
      </c>
      <c r="G371" s="95">
        <v>589</v>
      </c>
      <c r="H371" s="94">
        <v>2322014.7</v>
      </c>
      <c r="I371" s="95">
        <v>0</v>
      </c>
      <c r="J371" s="95">
        <v>0</v>
      </c>
      <c r="K371" s="95">
        <v>0</v>
      </c>
      <c r="L371" s="95">
        <v>0</v>
      </c>
      <c r="M371" s="95">
        <v>0</v>
      </c>
      <c r="N371" s="95">
        <v>0</v>
      </c>
      <c r="O371" s="95">
        <v>0</v>
      </c>
    </row>
    <row r="372" spans="1:15" ht="12.75">
      <c r="A372" s="75">
        <v>346</v>
      </c>
      <c r="B372" s="93" t="s">
        <v>125</v>
      </c>
      <c r="C372" s="94">
        <v>1611316.73</v>
      </c>
      <c r="D372" s="95">
        <v>0</v>
      </c>
      <c r="E372" s="196">
        <v>0</v>
      </c>
      <c r="F372" s="95">
        <v>0</v>
      </c>
      <c r="G372" s="95">
        <v>0</v>
      </c>
      <c r="H372" s="95">
        <v>0</v>
      </c>
      <c r="I372" s="95">
        <v>0</v>
      </c>
      <c r="J372" s="95">
        <v>0</v>
      </c>
      <c r="K372" s="95">
        <v>511.01</v>
      </c>
      <c r="L372" s="94">
        <v>1611316.73</v>
      </c>
      <c r="M372" s="95">
        <v>0</v>
      </c>
      <c r="N372" s="95">
        <v>0</v>
      </c>
      <c r="O372" s="95"/>
    </row>
    <row r="373" spans="1:15" ht="12.75">
      <c r="A373" s="75">
        <v>347</v>
      </c>
      <c r="B373" s="93" t="s">
        <v>126</v>
      </c>
      <c r="C373" s="94">
        <v>1113471.86</v>
      </c>
      <c r="D373" s="95">
        <v>0</v>
      </c>
      <c r="E373" s="196">
        <v>0</v>
      </c>
      <c r="F373" s="95">
        <v>0</v>
      </c>
      <c r="G373" s="95">
        <v>375.28</v>
      </c>
      <c r="H373" s="94">
        <v>1113471.86</v>
      </c>
      <c r="I373" s="95">
        <v>0</v>
      </c>
      <c r="J373" s="95">
        <v>0</v>
      </c>
      <c r="K373" s="95">
        <v>0</v>
      </c>
      <c r="L373" s="95">
        <v>0</v>
      </c>
      <c r="M373" s="95">
        <v>0</v>
      </c>
      <c r="N373" s="96">
        <v>0</v>
      </c>
      <c r="O373" s="95"/>
    </row>
    <row r="374" spans="1:15" ht="12.75">
      <c r="A374" s="75">
        <v>348</v>
      </c>
      <c r="B374" s="93" t="s">
        <v>135</v>
      </c>
      <c r="C374" s="94">
        <v>605980</v>
      </c>
      <c r="D374" s="95">
        <v>0</v>
      </c>
      <c r="E374" s="196">
        <v>0</v>
      </c>
      <c r="F374" s="95">
        <v>0</v>
      </c>
      <c r="G374" s="95">
        <v>252.91</v>
      </c>
      <c r="H374" s="94">
        <v>605980</v>
      </c>
      <c r="I374" s="95">
        <v>0</v>
      </c>
      <c r="J374" s="95">
        <v>0</v>
      </c>
      <c r="K374" s="95">
        <v>0</v>
      </c>
      <c r="L374" s="95">
        <v>0</v>
      </c>
      <c r="M374" s="95">
        <v>0</v>
      </c>
      <c r="N374" s="95">
        <v>0</v>
      </c>
      <c r="O374" s="95"/>
    </row>
    <row r="375" spans="1:15" ht="12.75">
      <c r="A375" s="75">
        <v>349</v>
      </c>
      <c r="B375" s="93" t="s">
        <v>130</v>
      </c>
      <c r="C375" s="94">
        <v>1225120</v>
      </c>
      <c r="D375" s="95">
        <v>0</v>
      </c>
      <c r="E375" s="196">
        <v>0</v>
      </c>
      <c r="F375" s="95">
        <v>0</v>
      </c>
      <c r="G375" s="95">
        <v>464.73</v>
      </c>
      <c r="H375" s="94">
        <v>1225120</v>
      </c>
      <c r="I375" s="95">
        <v>0</v>
      </c>
      <c r="J375" s="95">
        <v>0</v>
      </c>
      <c r="K375" s="95">
        <v>0</v>
      </c>
      <c r="L375" s="95">
        <v>0</v>
      </c>
      <c r="M375" s="95">
        <v>0</v>
      </c>
      <c r="N375" s="95">
        <v>0</v>
      </c>
      <c r="O375" s="95"/>
    </row>
    <row r="376" spans="1:15" ht="12.75">
      <c r="A376" s="75">
        <v>350</v>
      </c>
      <c r="B376" s="93" t="s">
        <v>127</v>
      </c>
      <c r="C376" s="97">
        <v>346847.38</v>
      </c>
      <c r="D376" s="98">
        <v>346847.38</v>
      </c>
      <c r="E376" s="197">
        <v>0</v>
      </c>
      <c r="F376" s="99">
        <v>0</v>
      </c>
      <c r="G376" s="99">
        <v>0</v>
      </c>
      <c r="H376" s="98">
        <v>0</v>
      </c>
      <c r="I376" s="95">
        <v>0</v>
      </c>
      <c r="J376" s="95">
        <v>0</v>
      </c>
      <c r="K376" s="95">
        <v>0</v>
      </c>
      <c r="L376" s="95">
        <v>0</v>
      </c>
      <c r="M376" s="99">
        <v>0</v>
      </c>
      <c r="N376" s="99">
        <v>0</v>
      </c>
      <c r="O376" s="95"/>
    </row>
    <row r="377" spans="1:15" ht="12.75">
      <c r="A377" s="75">
        <v>351</v>
      </c>
      <c r="B377" s="41" t="s">
        <v>41</v>
      </c>
      <c r="C377" s="68">
        <v>3548470.81</v>
      </c>
      <c r="D377" s="2">
        <v>0</v>
      </c>
      <c r="E377" s="187">
        <v>0</v>
      </c>
      <c r="F377" s="8">
        <v>0</v>
      </c>
      <c r="G377" s="2">
        <v>556.3</v>
      </c>
      <c r="H377" s="68">
        <v>3548470.81</v>
      </c>
      <c r="I377" s="2">
        <v>0</v>
      </c>
      <c r="J377" s="2">
        <v>0</v>
      </c>
      <c r="K377" s="2">
        <v>0</v>
      </c>
      <c r="L377" s="69">
        <v>0</v>
      </c>
      <c r="M377" s="2">
        <v>0</v>
      </c>
      <c r="N377" s="26">
        <v>0</v>
      </c>
      <c r="O377" s="95"/>
    </row>
    <row r="378" spans="1:116" ht="26.25" customHeight="1">
      <c r="A378" s="211" t="s">
        <v>57</v>
      </c>
      <c r="B378" s="212"/>
      <c r="C378" s="85">
        <f>SUM(C379:C392)</f>
        <v>20693825.72</v>
      </c>
      <c r="D378" s="85">
        <f aca="true" t="shared" si="27" ref="D378:BL378">SUM(D379:D392)</f>
        <v>7650918</v>
      </c>
      <c r="E378" s="199">
        <f t="shared" si="27"/>
        <v>0</v>
      </c>
      <c r="F378" s="85">
        <f t="shared" si="27"/>
        <v>0</v>
      </c>
      <c r="G378" s="85">
        <f t="shared" si="27"/>
        <v>4240.94</v>
      </c>
      <c r="H378" s="85">
        <f t="shared" si="27"/>
        <v>13042907.72</v>
      </c>
      <c r="I378" s="85">
        <f t="shared" si="27"/>
        <v>0</v>
      </c>
      <c r="J378" s="85">
        <f t="shared" si="27"/>
        <v>0</v>
      </c>
      <c r="K378" s="85">
        <f t="shared" si="27"/>
        <v>0</v>
      </c>
      <c r="L378" s="85">
        <f t="shared" si="27"/>
        <v>0</v>
      </c>
      <c r="M378" s="85">
        <f t="shared" si="27"/>
        <v>0</v>
      </c>
      <c r="N378" s="85">
        <f t="shared" si="27"/>
        <v>0</v>
      </c>
      <c r="O378" s="85">
        <f t="shared" si="27"/>
        <v>0</v>
      </c>
      <c r="P378" s="18">
        <f t="shared" si="27"/>
        <v>0</v>
      </c>
      <c r="Q378" s="18">
        <f t="shared" si="27"/>
        <v>0</v>
      </c>
      <c r="R378" s="18">
        <f t="shared" si="27"/>
        <v>0</v>
      </c>
      <c r="S378" s="18">
        <f t="shared" si="27"/>
        <v>0</v>
      </c>
      <c r="T378" s="18">
        <f t="shared" si="27"/>
        <v>0</v>
      </c>
      <c r="U378" s="18">
        <f t="shared" si="27"/>
        <v>0</v>
      </c>
      <c r="V378" s="18">
        <f t="shared" si="27"/>
        <v>0</v>
      </c>
      <c r="W378" s="18">
        <f t="shared" si="27"/>
        <v>0</v>
      </c>
      <c r="X378" s="18">
        <f t="shared" si="27"/>
        <v>0</v>
      </c>
      <c r="Y378" s="18">
        <f t="shared" si="27"/>
        <v>0</v>
      </c>
      <c r="Z378" s="18">
        <f t="shared" si="27"/>
        <v>0</v>
      </c>
      <c r="AA378" s="18">
        <f t="shared" si="27"/>
        <v>0</v>
      </c>
      <c r="AB378" s="18">
        <f t="shared" si="27"/>
        <v>0</v>
      </c>
      <c r="AC378" s="18">
        <f t="shared" si="27"/>
        <v>0</v>
      </c>
      <c r="AD378" s="18">
        <f t="shared" si="27"/>
        <v>0</v>
      </c>
      <c r="AE378" s="18">
        <f t="shared" si="27"/>
        <v>0</v>
      </c>
      <c r="AF378" s="18">
        <f t="shared" si="27"/>
        <v>0</v>
      </c>
      <c r="AG378" s="18">
        <f t="shared" si="27"/>
        <v>0</v>
      </c>
      <c r="AH378" s="18">
        <f t="shared" si="27"/>
        <v>0</v>
      </c>
      <c r="AI378" s="18">
        <f t="shared" si="27"/>
        <v>0</v>
      </c>
      <c r="AJ378" s="18">
        <f t="shared" si="27"/>
        <v>0</v>
      </c>
      <c r="AK378" s="18">
        <f t="shared" si="27"/>
        <v>0</v>
      </c>
      <c r="AL378" s="18">
        <f t="shared" si="27"/>
        <v>0</v>
      </c>
      <c r="AM378" s="18">
        <f t="shared" si="27"/>
        <v>0</v>
      </c>
      <c r="AN378" s="18">
        <f t="shared" si="27"/>
        <v>0</v>
      </c>
      <c r="AO378" s="18">
        <f t="shared" si="27"/>
        <v>0</v>
      </c>
      <c r="AP378" s="18">
        <f t="shared" si="27"/>
        <v>0</v>
      </c>
      <c r="AQ378" s="18">
        <f t="shared" si="27"/>
        <v>0</v>
      </c>
      <c r="AR378" s="18">
        <f t="shared" si="27"/>
        <v>0</v>
      </c>
      <c r="AS378" s="18">
        <f t="shared" si="27"/>
        <v>0</v>
      </c>
      <c r="AT378" s="18">
        <f t="shared" si="27"/>
        <v>0</v>
      </c>
      <c r="AU378" s="18">
        <f t="shared" si="27"/>
        <v>0</v>
      </c>
      <c r="AV378" s="18">
        <f t="shared" si="27"/>
        <v>0</v>
      </c>
      <c r="AW378" s="18">
        <f t="shared" si="27"/>
        <v>0</v>
      </c>
      <c r="AX378" s="18">
        <f t="shared" si="27"/>
        <v>0</v>
      </c>
      <c r="AY378" s="18">
        <f t="shared" si="27"/>
        <v>0</v>
      </c>
      <c r="AZ378" s="18">
        <f t="shared" si="27"/>
        <v>0</v>
      </c>
      <c r="BA378" s="18">
        <f t="shared" si="27"/>
        <v>0</v>
      </c>
      <c r="BB378" s="18">
        <f t="shared" si="27"/>
        <v>0</v>
      </c>
      <c r="BC378" s="18">
        <f t="shared" si="27"/>
        <v>0</v>
      </c>
      <c r="BD378" s="18">
        <f t="shared" si="27"/>
        <v>0</v>
      </c>
      <c r="BE378" s="18">
        <f t="shared" si="27"/>
        <v>0</v>
      </c>
      <c r="BF378" s="18">
        <f t="shared" si="27"/>
        <v>0</v>
      </c>
      <c r="BG378" s="18">
        <f t="shared" si="27"/>
        <v>0</v>
      </c>
      <c r="BH378" s="18">
        <f t="shared" si="27"/>
        <v>0</v>
      </c>
      <c r="BI378" s="18">
        <f t="shared" si="27"/>
        <v>0</v>
      </c>
      <c r="BJ378" s="18">
        <f t="shared" si="27"/>
        <v>0</v>
      </c>
      <c r="BK378" s="18">
        <f t="shared" si="27"/>
        <v>0</v>
      </c>
      <c r="BL378" s="18">
        <f t="shared" si="27"/>
        <v>0</v>
      </c>
      <c r="BM378" s="18">
        <f aca="true" t="shared" si="28" ref="BM378:DL378">SUM(BM379:BM392)</f>
        <v>0</v>
      </c>
      <c r="BN378" s="18">
        <f t="shared" si="28"/>
        <v>0</v>
      </c>
      <c r="BO378" s="18">
        <f t="shared" si="28"/>
        <v>0</v>
      </c>
      <c r="BP378" s="18">
        <f t="shared" si="28"/>
        <v>0</v>
      </c>
      <c r="BQ378" s="18">
        <f t="shared" si="28"/>
        <v>0</v>
      </c>
      <c r="BR378" s="18">
        <f t="shared" si="28"/>
        <v>0</v>
      </c>
      <c r="BS378" s="18">
        <f t="shared" si="28"/>
        <v>0</v>
      </c>
      <c r="BT378" s="18">
        <f t="shared" si="28"/>
        <v>0</v>
      </c>
      <c r="BU378" s="18">
        <f t="shared" si="28"/>
        <v>0</v>
      </c>
      <c r="BV378" s="18">
        <f t="shared" si="28"/>
        <v>0</v>
      </c>
      <c r="BW378" s="18">
        <f t="shared" si="28"/>
        <v>0</v>
      </c>
      <c r="BX378" s="18">
        <f t="shared" si="28"/>
        <v>0</v>
      </c>
      <c r="BY378" s="18">
        <f t="shared" si="28"/>
        <v>0</v>
      </c>
      <c r="BZ378" s="18">
        <f t="shared" si="28"/>
        <v>0</v>
      </c>
      <c r="CA378" s="18">
        <f t="shared" si="28"/>
        <v>0</v>
      </c>
      <c r="CB378" s="18">
        <f t="shared" si="28"/>
        <v>0</v>
      </c>
      <c r="CC378" s="18">
        <f t="shared" si="28"/>
        <v>0</v>
      </c>
      <c r="CD378" s="18">
        <f t="shared" si="28"/>
        <v>0</v>
      </c>
      <c r="CE378" s="18">
        <f t="shared" si="28"/>
        <v>0</v>
      </c>
      <c r="CF378" s="18">
        <f t="shared" si="28"/>
        <v>0</v>
      </c>
      <c r="CG378" s="18">
        <f t="shared" si="28"/>
        <v>0</v>
      </c>
      <c r="CH378" s="18">
        <f t="shared" si="28"/>
        <v>0</v>
      </c>
      <c r="CI378" s="18">
        <f t="shared" si="28"/>
        <v>0</v>
      </c>
      <c r="CJ378" s="18">
        <f t="shared" si="28"/>
        <v>0</v>
      </c>
      <c r="CK378" s="18">
        <f t="shared" si="28"/>
        <v>0</v>
      </c>
      <c r="CL378" s="18">
        <f t="shared" si="28"/>
        <v>0</v>
      </c>
      <c r="CM378" s="18">
        <f t="shared" si="28"/>
        <v>0</v>
      </c>
      <c r="CN378" s="18">
        <f t="shared" si="28"/>
        <v>0</v>
      </c>
      <c r="CO378" s="18">
        <f t="shared" si="28"/>
        <v>0</v>
      </c>
      <c r="CP378" s="18">
        <f t="shared" si="28"/>
        <v>0</v>
      </c>
      <c r="CQ378" s="18">
        <f t="shared" si="28"/>
        <v>0</v>
      </c>
      <c r="CR378" s="18">
        <f t="shared" si="28"/>
        <v>0</v>
      </c>
      <c r="CS378" s="18">
        <f t="shared" si="28"/>
        <v>0</v>
      </c>
      <c r="CT378" s="18">
        <f t="shared" si="28"/>
        <v>0</v>
      </c>
      <c r="CU378" s="18">
        <f t="shared" si="28"/>
        <v>0</v>
      </c>
      <c r="CV378" s="18">
        <f t="shared" si="28"/>
        <v>0</v>
      </c>
      <c r="CW378" s="18">
        <f t="shared" si="28"/>
        <v>0</v>
      </c>
      <c r="CX378" s="18">
        <f t="shared" si="28"/>
        <v>0</v>
      </c>
      <c r="CY378" s="18">
        <f t="shared" si="28"/>
        <v>0</v>
      </c>
      <c r="CZ378" s="18">
        <f t="shared" si="28"/>
        <v>0</v>
      </c>
      <c r="DA378" s="18">
        <f t="shared" si="28"/>
        <v>0</v>
      </c>
      <c r="DB378" s="18">
        <f t="shared" si="28"/>
        <v>0</v>
      </c>
      <c r="DC378" s="18">
        <f t="shared" si="28"/>
        <v>0</v>
      </c>
      <c r="DD378" s="18">
        <f t="shared" si="28"/>
        <v>0</v>
      </c>
      <c r="DE378" s="18">
        <f t="shared" si="28"/>
        <v>0</v>
      </c>
      <c r="DF378" s="18">
        <f t="shared" si="28"/>
        <v>0</v>
      </c>
      <c r="DG378" s="18">
        <f t="shared" si="28"/>
        <v>0</v>
      </c>
      <c r="DH378" s="18">
        <f t="shared" si="28"/>
        <v>0</v>
      </c>
      <c r="DI378" s="18">
        <f t="shared" si="28"/>
        <v>0</v>
      </c>
      <c r="DJ378" s="18">
        <f t="shared" si="28"/>
        <v>0</v>
      </c>
      <c r="DK378" s="18">
        <f t="shared" si="28"/>
        <v>0</v>
      </c>
      <c r="DL378" s="18">
        <f t="shared" si="28"/>
        <v>0</v>
      </c>
    </row>
    <row r="379" spans="1:15" ht="17.25" customHeight="1">
      <c r="A379" s="164">
        <v>352</v>
      </c>
      <c r="B379" s="23" t="s">
        <v>35</v>
      </c>
      <c r="C379" s="33">
        <v>872314.9</v>
      </c>
      <c r="D379" s="2">
        <v>0</v>
      </c>
      <c r="E379" s="187">
        <v>0</v>
      </c>
      <c r="F379" s="8">
        <v>0</v>
      </c>
      <c r="G379" s="2">
        <v>312.2</v>
      </c>
      <c r="H379" s="67">
        <v>872314.9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6">
        <v>0</v>
      </c>
      <c r="O379" s="8">
        <v>0</v>
      </c>
    </row>
    <row r="380" spans="1:15" ht="12.75">
      <c r="A380" s="91">
        <v>353</v>
      </c>
      <c r="B380" s="27" t="s">
        <v>166</v>
      </c>
      <c r="C380" s="70">
        <v>686576.44</v>
      </c>
      <c r="D380" s="100">
        <v>0</v>
      </c>
      <c r="E380" s="198">
        <v>0</v>
      </c>
      <c r="F380" s="101">
        <v>0</v>
      </c>
      <c r="G380" s="100">
        <v>221.64</v>
      </c>
      <c r="H380" s="71">
        <v>686576.44</v>
      </c>
      <c r="I380" s="100">
        <v>0</v>
      </c>
      <c r="J380" s="100">
        <v>0</v>
      </c>
      <c r="K380" s="100">
        <v>0</v>
      </c>
      <c r="L380" s="100">
        <v>0</v>
      </c>
      <c r="M380" s="100">
        <v>0</v>
      </c>
      <c r="N380" s="102">
        <v>0</v>
      </c>
      <c r="O380" s="101">
        <v>0</v>
      </c>
    </row>
    <row r="381" spans="1:15" ht="12.75">
      <c r="A381" s="164">
        <v>354</v>
      </c>
      <c r="B381" s="27" t="s">
        <v>167</v>
      </c>
      <c r="C381" s="70">
        <v>1958000.54</v>
      </c>
      <c r="D381" s="100">
        <v>0</v>
      </c>
      <c r="E381" s="198">
        <v>0</v>
      </c>
      <c r="F381" s="101">
        <v>0</v>
      </c>
      <c r="G381" s="100">
        <v>632.08</v>
      </c>
      <c r="H381" s="71">
        <v>1958000.54</v>
      </c>
      <c r="I381" s="100">
        <v>0</v>
      </c>
      <c r="J381" s="100">
        <v>0</v>
      </c>
      <c r="K381" s="100">
        <v>0</v>
      </c>
      <c r="L381" s="100">
        <v>0</v>
      </c>
      <c r="M381" s="100">
        <v>0</v>
      </c>
      <c r="N381" s="103">
        <v>0</v>
      </c>
      <c r="O381" s="101">
        <v>0</v>
      </c>
    </row>
    <row r="382" spans="1:15" ht="12.75">
      <c r="A382" s="91">
        <v>355</v>
      </c>
      <c r="B382" s="27" t="s">
        <v>168</v>
      </c>
      <c r="C382" s="94">
        <v>1738845</v>
      </c>
      <c r="D382" s="100">
        <v>1738845</v>
      </c>
      <c r="E382" s="198">
        <v>0</v>
      </c>
      <c r="F382" s="101">
        <v>0</v>
      </c>
      <c r="G382" s="100">
        <v>0</v>
      </c>
      <c r="H382" s="71">
        <v>0</v>
      </c>
      <c r="I382" s="100">
        <v>0</v>
      </c>
      <c r="J382" s="100">
        <v>0</v>
      </c>
      <c r="K382" s="100">
        <v>0</v>
      </c>
      <c r="L382" s="100">
        <v>0</v>
      </c>
      <c r="M382" s="100">
        <v>0</v>
      </c>
      <c r="N382" s="103">
        <v>0</v>
      </c>
      <c r="O382" s="101">
        <v>0</v>
      </c>
    </row>
    <row r="383" spans="1:15" ht="12.75">
      <c r="A383" s="164">
        <v>356</v>
      </c>
      <c r="B383" s="27" t="s">
        <v>169</v>
      </c>
      <c r="C383" s="70">
        <v>1793821.91</v>
      </c>
      <c r="D383" s="100">
        <v>0</v>
      </c>
      <c r="E383" s="198">
        <v>0</v>
      </c>
      <c r="F383" s="101">
        <v>0</v>
      </c>
      <c r="G383" s="100">
        <v>579</v>
      </c>
      <c r="H383" s="71">
        <v>1793821.91</v>
      </c>
      <c r="I383" s="100">
        <v>0</v>
      </c>
      <c r="J383" s="100">
        <v>0</v>
      </c>
      <c r="K383" s="100">
        <v>0</v>
      </c>
      <c r="L383" s="100">
        <v>0</v>
      </c>
      <c r="M383" s="100">
        <v>0</v>
      </c>
      <c r="N383" s="103">
        <v>0</v>
      </c>
      <c r="O383" s="101">
        <v>0</v>
      </c>
    </row>
    <row r="384" spans="1:15" ht="12.75">
      <c r="A384" s="91">
        <v>357</v>
      </c>
      <c r="B384" s="27" t="s">
        <v>170</v>
      </c>
      <c r="C384" s="70">
        <v>1738845</v>
      </c>
      <c r="D384" s="100">
        <v>1738845</v>
      </c>
      <c r="E384" s="198">
        <v>0</v>
      </c>
      <c r="F384" s="101">
        <v>0</v>
      </c>
      <c r="G384" s="100">
        <v>0</v>
      </c>
      <c r="H384" s="71">
        <v>0</v>
      </c>
      <c r="I384" s="100">
        <v>0</v>
      </c>
      <c r="J384" s="100">
        <v>0</v>
      </c>
      <c r="K384" s="100">
        <v>0</v>
      </c>
      <c r="L384" s="100">
        <v>0</v>
      </c>
      <c r="M384" s="100">
        <v>0</v>
      </c>
      <c r="N384" s="103">
        <v>0</v>
      </c>
      <c r="O384" s="101">
        <v>0</v>
      </c>
    </row>
    <row r="385" spans="1:15" ht="12.75">
      <c r="A385" s="164">
        <v>358</v>
      </c>
      <c r="B385" s="27" t="s">
        <v>171</v>
      </c>
      <c r="C385" s="70">
        <v>2216473.46</v>
      </c>
      <c r="D385" s="100">
        <v>0</v>
      </c>
      <c r="E385" s="198">
        <v>0</v>
      </c>
      <c r="F385" s="101">
        <v>0</v>
      </c>
      <c r="G385" s="100">
        <v>715.52</v>
      </c>
      <c r="H385" s="71">
        <v>2216473.46</v>
      </c>
      <c r="I385" s="100">
        <v>0</v>
      </c>
      <c r="J385" s="100">
        <v>0</v>
      </c>
      <c r="K385" s="100">
        <v>0</v>
      </c>
      <c r="L385" s="100">
        <v>0</v>
      </c>
      <c r="M385" s="100">
        <v>0</v>
      </c>
      <c r="N385" s="103">
        <v>0</v>
      </c>
      <c r="O385" s="101">
        <v>0</v>
      </c>
    </row>
    <row r="386" spans="1:15" ht="12.75">
      <c r="A386" s="91">
        <v>359</v>
      </c>
      <c r="B386" s="27" t="s">
        <v>172</v>
      </c>
      <c r="C386" s="70">
        <v>1793821.91</v>
      </c>
      <c r="D386" s="100">
        <v>0</v>
      </c>
      <c r="E386" s="198">
        <v>0</v>
      </c>
      <c r="F386" s="101">
        <v>0</v>
      </c>
      <c r="G386" s="100">
        <v>579</v>
      </c>
      <c r="H386" s="71">
        <v>1793821.91</v>
      </c>
      <c r="I386" s="100">
        <v>0</v>
      </c>
      <c r="J386" s="100">
        <v>0</v>
      </c>
      <c r="K386" s="100">
        <v>0</v>
      </c>
      <c r="L386" s="100">
        <v>0</v>
      </c>
      <c r="M386" s="100">
        <v>0</v>
      </c>
      <c r="N386" s="103">
        <v>0</v>
      </c>
      <c r="O386" s="101">
        <v>0</v>
      </c>
    </row>
    <row r="387" spans="1:15" ht="12.75">
      <c r="A387" s="164">
        <v>360</v>
      </c>
      <c r="B387" s="27" t="s">
        <v>177</v>
      </c>
      <c r="C387" s="70">
        <v>2275267.99</v>
      </c>
      <c r="D387" s="100">
        <v>0</v>
      </c>
      <c r="E387" s="198">
        <v>0</v>
      </c>
      <c r="F387" s="101">
        <v>0</v>
      </c>
      <c r="G387" s="100">
        <v>734.5</v>
      </c>
      <c r="H387" s="71">
        <v>2275267.99</v>
      </c>
      <c r="I387" s="100">
        <v>0</v>
      </c>
      <c r="J387" s="100">
        <v>0</v>
      </c>
      <c r="K387" s="100">
        <v>0</v>
      </c>
      <c r="L387" s="100">
        <v>0</v>
      </c>
      <c r="M387" s="100">
        <v>0</v>
      </c>
      <c r="N387" s="103">
        <v>0</v>
      </c>
      <c r="O387" s="101">
        <v>0</v>
      </c>
    </row>
    <row r="388" spans="1:15" ht="12.75">
      <c r="A388" s="91">
        <v>361</v>
      </c>
      <c r="B388" s="27" t="s">
        <v>173</v>
      </c>
      <c r="C388" s="70">
        <v>1738845</v>
      </c>
      <c r="D388" s="100">
        <v>1738845</v>
      </c>
      <c r="E388" s="198">
        <v>0</v>
      </c>
      <c r="F388" s="101">
        <v>0</v>
      </c>
      <c r="G388" s="100">
        <v>0</v>
      </c>
      <c r="H388" s="71">
        <v>0</v>
      </c>
      <c r="I388" s="100">
        <v>0</v>
      </c>
      <c r="J388" s="100">
        <v>0</v>
      </c>
      <c r="K388" s="100">
        <v>0</v>
      </c>
      <c r="L388" s="100">
        <v>0</v>
      </c>
      <c r="M388" s="100">
        <v>0</v>
      </c>
      <c r="N388" s="103">
        <v>0</v>
      </c>
      <c r="O388" s="101">
        <v>0</v>
      </c>
    </row>
    <row r="389" spans="1:15" ht="12.75">
      <c r="A389" s="164">
        <v>362</v>
      </c>
      <c r="B389" s="27" t="s">
        <v>178</v>
      </c>
      <c r="C389" s="94">
        <v>1970691</v>
      </c>
      <c r="D389" s="100">
        <v>1970691</v>
      </c>
      <c r="E389" s="198">
        <v>0</v>
      </c>
      <c r="F389" s="101">
        <v>0</v>
      </c>
      <c r="G389" s="100">
        <v>0</v>
      </c>
      <c r="H389" s="71">
        <v>0</v>
      </c>
      <c r="I389" s="100">
        <v>0</v>
      </c>
      <c r="J389" s="100">
        <v>0</v>
      </c>
      <c r="K389" s="100">
        <v>0</v>
      </c>
      <c r="L389" s="100">
        <v>0</v>
      </c>
      <c r="M389" s="100">
        <v>0</v>
      </c>
      <c r="N389" s="103">
        <v>0</v>
      </c>
      <c r="O389" s="101">
        <v>0</v>
      </c>
    </row>
    <row r="390" spans="1:15" ht="12.75">
      <c r="A390" s="91">
        <v>363</v>
      </c>
      <c r="B390" s="27" t="s">
        <v>174</v>
      </c>
      <c r="C390" s="94">
        <v>463692</v>
      </c>
      <c r="D390" s="100">
        <v>463692</v>
      </c>
      <c r="E390" s="198">
        <v>0</v>
      </c>
      <c r="F390" s="101">
        <v>0</v>
      </c>
      <c r="G390" s="100">
        <v>0</v>
      </c>
      <c r="H390" s="71">
        <v>0</v>
      </c>
      <c r="I390" s="100">
        <v>0</v>
      </c>
      <c r="J390" s="100">
        <v>0</v>
      </c>
      <c r="K390" s="100">
        <v>0</v>
      </c>
      <c r="L390" s="100">
        <v>0</v>
      </c>
      <c r="M390" s="100">
        <v>0</v>
      </c>
      <c r="N390" s="103">
        <v>0</v>
      </c>
      <c r="O390" s="101">
        <v>0</v>
      </c>
    </row>
    <row r="391" spans="1:15" ht="12.75">
      <c r="A391" s="164">
        <v>364</v>
      </c>
      <c r="B391" s="27" t="s">
        <v>175</v>
      </c>
      <c r="C391" s="70">
        <v>732918.19</v>
      </c>
      <c r="D391" s="100">
        <v>0</v>
      </c>
      <c r="E391" s="198">
        <v>0</v>
      </c>
      <c r="F391" s="101">
        <v>0</v>
      </c>
      <c r="G391" s="100">
        <v>236.6</v>
      </c>
      <c r="H391" s="71">
        <v>732918.19</v>
      </c>
      <c r="I391" s="100">
        <v>0</v>
      </c>
      <c r="J391" s="100">
        <v>0</v>
      </c>
      <c r="K391" s="100">
        <v>0</v>
      </c>
      <c r="L391" s="100">
        <v>0</v>
      </c>
      <c r="M391" s="100">
        <v>0</v>
      </c>
      <c r="N391" s="103">
        <v>0</v>
      </c>
      <c r="O391" s="101">
        <v>0</v>
      </c>
    </row>
    <row r="392" spans="1:15" ht="12.75">
      <c r="A392" s="91">
        <v>365</v>
      </c>
      <c r="B392" s="27" t="s">
        <v>176</v>
      </c>
      <c r="C392" s="70">
        <v>713712.38</v>
      </c>
      <c r="D392" s="100">
        <v>0</v>
      </c>
      <c r="E392" s="198">
        <v>0</v>
      </c>
      <c r="F392" s="101">
        <v>0</v>
      </c>
      <c r="G392" s="100">
        <v>230.4</v>
      </c>
      <c r="H392" s="71">
        <v>713712.38</v>
      </c>
      <c r="I392" s="100">
        <v>0</v>
      </c>
      <c r="J392" s="100">
        <v>0</v>
      </c>
      <c r="K392" s="100">
        <v>0</v>
      </c>
      <c r="L392" s="100">
        <v>0</v>
      </c>
      <c r="M392" s="100">
        <v>0</v>
      </c>
      <c r="N392" s="103">
        <v>0</v>
      </c>
      <c r="O392" s="101">
        <v>0</v>
      </c>
    </row>
    <row r="393" spans="1:15" ht="12.75">
      <c r="A393" s="161" t="s">
        <v>24</v>
      </c>
      <c r="B393" s="105"/>
      <c r="C393" s="37">
        <f>SUM(C394:C405)</f>
        <v>14630265.389999999</v>
      </c>
      <c r="D393" s="37">
        <f>SUM(D394:D405)</f>
        <v>1179290.27</v>
      </c>
      <c r="E393" s="198">
        <v>0</v>
      </c>
      <c r="F393" s="37">
        <f aca="true" t="shared" si="29" ref="F393:N393">SUM(F394:F405)</f>
        <v>0</v>
      </c>
      <c r="G393" s="37">
        <f t="shared" si="29"/>
        <v>1656.8199999999997</v>
      </c>
      <c r="H393" s="37">
        <f t="shared" si="29"/>
        <v>5817209.01</v>
      </c>
      <c r="I393" s="37">
        <f t="shared" si="29"/>
        <v>0</v>
      </c>
      <c r="J393" s="37">
        <f t="shared" si="29"/>
        <v>0</v>
      </c>
      <c r="K393" s="37">
        <f t="shared" si="29"/>
        <v>2461.54</v>
      </c>
      <c r="L393" s="37">
        <f t="shared" si="29"/>
        <v>4068721.95</v>
      </c>
      <c r="M393" s="37">
        <f t="shared" si="29"/>
        <v>173.21</v>
      </c>
      <c r="N393" s="37">
        <f t="shared" si="29"/>
        <v>3565044.16</v>
      </c>
      <c r="O393" s="38" t="e">
        <f>SUM(#REF!)</f>
        <v>#REF!</v>
      </c>
    </row>
    <row r="394" spans="1:15" ht="12.75">
      <c r="A394" s="82">
        <v>366</v>
      </c>
      <c r="B394" s="60" t="s">
        <v>289</v>
      </c>
      <c r="C394" s="90">
        <v>2040140.25</v>
      </c>
      <c r="D394" s="65">
        <v>0</v>
      </c>
      <c r="E394" s="198">
        <v>0</v>
      </c>
      <c r="F394" s="65">
        <v>0</v>
      </c>
      <c r="G394" s="174">
        <v>517.5</v>
      </c>
      <c r="H394" s="90">
        <v>2040140.25</v>
      </c>
      <c r="I394" s="65">
        <v>0</v>
      </c>
      <c r="J394" s="65">
        <v>0</v>
      </c>
      <c r="K394" s="65">
        <v>0</v>
      </c>
      <c r="L394" s="65">
        <v>0</v>
      </c>
      <c r="M394" s="65">
        <v>0</v>
      </c>
      <c r="N394" s="65">
        <v>0</v>
      </c>
      <c r="O394" s="182"/>
    </row>
    <row r="395" spans="1:15" ht="12.75">
      <c r="A395" s="76">
        <v>367</v>
      </c>
      <c r="B395" s="60" t="s">
        <v>288</v>
      </c>
      <c r="C395" s="90">
        <v>441693.63</v>
      </c>
      <c r="D395" s="65">
        <v>0</v>
      </c>
      <c r="E395" s="198">
        <v>0</v>
      </c>
      <c r="F395" s="65">
        <v>0</v>
      </c>
      <c r="G395" s="65">
        <v>0</v>
      </c>
      <c r="H395" s="65">
        <v>0</v>
      </c>
      <c r="I395" s="65">
        <v>0</v>
      </c>
      <c r="J395" s="65">
        <v>0</v>
      </c>
      <c r="K395" s="174">
        <v>522.9</v>
      </c>
      <c r="L395" s="90">
        <v>441693.63</v>
      </c>
      <c r="M395" s="65">
        <v>0</v>
      </c>
      <c r="N395" s="65">
        <v>0</v>
      </c>
      <c r="O395" s="182"/>
    </row>
    <row r="396" spans="1:15" ht="12.75">
      <c r="A396" s="82">
        <v>368</v>
      </c>
      <c r="B396" s="60" t="s">
        <v>287</v>
      </c>
      <c r="C396" s="90">
        <v>1165422.72</v>
      </c>
      <c r="D396" s="65">
        <v>0</v>
      </c>
      <c r="E396" s="198">
        <v>0</v>
      </c>
      <c r="F396" s="65">
        <v>0</v>
      </c>
      <c r="G396" s="65">
        <v>0</v>
      </c>
      <c r="H396" s="65">
        <v>0</v>
      </c>
      <c r="I396" s="65">
        <v>0</v>
      </c>
      <c r="J396" s="65">
        <v>0</v>
      </c>
      <c r="K396" s="174">
        <v>369.6</v>
      </c>
      <c r="L396" s="90">
        <v>1165422.72</v>
      </c>
      <c r="M396" s="65">
        <v>0</v>
      </c>
      <c r="N396" s="65">
        <v>0</v>
      </c>
      <c r="O396" s="182"/>
    </row>
    <row r="397" spans="1:15" ht="12.75">
      <c r="A397" s="76">
        <v>369</v>
      </c>
      <c r="B397" s="60" t="s">
        <v>290</v>
      </c>
      <c r="C397" s="90">
        <v>911144.8</v>
      </c>
      <c r="D397" s="65">
        <v>0</v>
      </c>
      <c r="E397" s="198">
        <v>0</v>
      </c>
      <c r="F397" s="65">
        <v>0</v>
      </c>
      <c r="G397" s="65">
        <v>0</v>
      </c>
      <c r="H397" s="65">
        <v>0</v>
      </c>
      <c r="I397" s="65">
        <v>0</v>
      </c>
      <c r="J397" s="65">
        <v>0</v>
      </c>
      <c r="K397" s="174">
        <v>468.72</v>
      </c>
      <c r="L397" s="90">
        <v>911144.8</v>
      </c>
      <c r="M397" s="65">
        <v>0</v>
      </c>
      <c r="N397" s="65">
        <v>0</v>
      </c>
      <c r="O397" s="182"/>
    </row>
    <row r="398" spans="1:15" ht="12.75">
      <c r="A398" s="82">
        <v>370</v>
      </c>
      <c r="B398" s="60" t="s">
        <v>291</v>
      </c>
      <c r="C398" s="90">
        <v>1532575</v>
      </c>
      <c r="D398" s="65">
        <v>0</v>
      </c>
      <c r="E398" s="198">
        <v>0</v>
      </c>
      <c r="F398" s="65">
        <v>0</v>
      </c>
      <c r="G398" s="65">
        <v>0</v>
      </c>
      <c r="H398" s="65">
        <v>0</v>
      </c>
      <c r="I398" s="65">
        <v>0</v>
      </c>
      <c r="J398" s="65">
        <v>0</v>
      </c>
      <c r="K398" s="65">
        <v>0</v>
      </c>
      <c r="L398" s="65">
        <v>0</v>
      </c>
      <c r="M398" s="174">
        <v>62.5</v>
      </c>
      <c r="N398" s="90">
        <v>1532575</v>
      </c>
      <c r="O398" s="182"/>
    </row>
    <row r="399" spans="1:15" ht="12.75">
      <c r="A399" s="76">
        <v>371</v>
      </c>
      <c r="B399" s="60" t="s">
        <v>292</v>
      </c>
      <c r="C399" s="90">
        <v>2452179.5</v>
      </c>
      <c r="D399" s="65">
        <v>0</v>
      </c>
      <c r="E399" s="198">
        <v>0</v>
      </c>
      <c r="F399" s="65">
        <v>0</v>
      </c>
      <c r="G399" s="65">
        <v>0</v>
      </c>
      <c r="H399" s="65">
        <v>0</v>
      </c>
      <c r="I399" s="65">
        <v>0</v>
      </c>
      <c r="J399" s="65">
        <v>0</v>
      </c>
      <c r="K399" s="174">
        <v>563.52</v>
      </c>
      <c r="L399" s="174">
        <v>794056</v>
      </c>
      <c r="M399" s="174">
        <v>67.62</v>
      </c>
      <c r="N399" s="174">
        <v>1658123.5</v>
      </c>
      <c r="O399" s="182"/>
    </row>
    <row r="400" spans="1:15" ht="12.75">
      <c r="A400" s="82">
        <v>372</v>
      </c>
      <c r="B400" s="60" t="s">
        <v>293</v>
      </c>
      <c r="C400" s="90">
        <v>1630800.4</v>
      </c>
      <c r="D400" s="90">
        <v>874395.6</v>
      </c>
      <c r="E400" s="198">
        <v>0</v>
      </c>
      <c r="F400" s="65">
        <v>0</v>
      </c>
      <c r="G400" s="65">
        <v>0</v>
      </c>
      <c r="H400" s="65">
        <v>0</v>
      </c>
      <c r="I400" s="65">
        <v>0</v>
      </c>
      <c r="J400" s="65">
        <v>0</v>
      </c>
      <c r="K400" s="174">
        <v>536.8</v>
      </c>
      <c r="L400" s="174">
        <v>756404.8</v>
      </c>
      <c r="M400" s="65">
        <v>0</v>
      </c>
      <c r="N400" s="65">
        <v>0</v>
      </c>
      <c r="O400" s="182"/>
    </row>
    <row r="401" spans="1:15" ht="12.75">
      <c r="A401" s="76">
        <v>373</v>
      </c>
      <c r="B401" s="60" t="s">
        <v>294</v>
      </c>
      <c r="C401" s="90">
        <v>1608207.12</v>
      </c>
      <c r="D401" s="65">
        <v>0</v>
      </c>
      <c r="E401" s="198">
        <v>0</v>
      </c>
      <c r="F401" s="65">
        <v>0</v>
      </c>
      <c r="G401" s="174">
        <v>519.16</v>
      </c>
      <c r="H401" s="174">
        <v>1608207.12</v>
      </c>
      <c r="I401" s="65">
        <v>0</v>
      </c>
      <c r="J401" s="65">
        <v>0</v>
      </c>
      <c r="K401" s="65">
        <v>0</v>
      </c>
      <c r="L401" s="65">
        <v>0</v>
      </c>
      <c r="M401" s="65">
        <v>0</v>
      </c>
      <c r="N401" s="65">
        <v>0</v>
      </c>
      <c r="O401" s="182"/>
    </row>
    <row r="402" spans="1:15" ht="12.75">
      <c r="A402" s="82">
        <v>374</v>
      </c>
      <c r="B402" s="60" t="s">
        <v>295</v>
      </c>
      <c r="C402" s="90">
        <v>374345.66</v>
      </c>
      <c r="D402" s="65">
        <v>0</v>
      </c>
      <c r="E402" s="198">
        <v>0</v>
      </c>
      <c r="F402" s="65">
        <v>0</v>
      </c>
      <c r="G402" s="65">
        <v>0</v>
      </c>
      <c r="H402" s="65">
        <v>0</v>
      </c>
      <c r="I402" s="65">
        <v>0</v>
      </c>
      <c r="J402" s="65">
        <v>0</v>
      </c>
      <c r="K402" s="65">
        <v>0</v>
      </c>
      <c r="L402" s="65">
        <v>0</v>
      </c>
      <c r="M402" s="174">
        <v>43.09</v>
      </c>
      <c r="N402" s="90">
        <v>374345.66</v>
      </c>
      <c r="O402" s="182"/>
    </row>
    <row r="403" spans="1:15" ht="13.5" customHeight="1">
      <c r="A403" s="76">
        <v>375</v>
      </c>
      <c r="B403" s="60" t="s">
        <v>296</v>
      </c>
      <c r="C403" s="90">
        <v>304894.67</v>
      </c>
      <c r="D403" s="90">
        <v>304894.67</v>
      </c>
      <c r="E403" s="198">
        <v>0</v>
      </c>
      <c r="F403" s="65">
        <v>0</v>
      </c>
      <c r="G403" s="65">
        <v>0</v>
      </c>
      <c r="H403" s="65">
        <v>0</v>
      </c>
      <c r="I403" s="65">
        <v>0</v>
      </c>
      <c r="J403" s="65">
        <v>0</v>
      </c>
      <c r="K403" s="65">
        <v>0</v>
      </c>
      <c r="L403" s="65">
        <v>0</v>
      </c>
      <c r="M403" s="65">
        <v>0</v>
      </c>
      <c r="N403" s="65">
        <v>0</v>
      </c>
      <c r="O403" s="182"/>
    </row>
    <row r="404" spans="1:15" ht="12.75">
      <c r="A404" s="82">
        <v>376</v>
      </c>
      <c r="B404" s="60" t="s">
        <v>297</v>
      </c>
      <c r="C404" s="90">
        <v>1012269.67</v>
      </c>
      <c r="D404" s="65">
        <v>0</v>
      </c>
      <c r="E404" s="198">
        <v>0</v>
      </c>
      <c r="F404" s="65">
        <v>0</v>
      </c>
      <c r="G404" s="174">
        <v>326.78</v>
      </c>
      <c r="H404" s="174">
        <v>1012269.67</v>
      </c>
      <c r="I404" s="65">
        <v>0</v>
      </c>
      <c r="J404" s="65">
        <v>0</v>
      </c>
      <c r="K404" s="65">
        <v>0</v>
      </c>
      <c r="L404" s="65">
        <v>0</v>
      </c>
      <c r="M404" s="65">
        <v>0</v>
      </c>
      <c r="N404" s="65">
        <v>0</v>
      </c>
      <c r="O404" s="182"/>
    </row>
    <row r="405" spans="1:15" ht="12.75">
      <c r="A405" s="76">
        <v>377</v>
      </c>
      <c r="B405" s="60" t="s">
        <v>300</v>
      </c>
      <c r="C405" s="90">
        <v>1156591.97</v>
      </c>
      <c r="D405" s="65">
        <v>0</v>
      </c>
      <c r="E405" s="198">
        <v>0</v>
      </c>
      <c r="F405" s="65">
        <v>0</v>
      </c>
      <c r="G405" s="174">
        <v>293.38</v>
      </c>
      <c r="H405" s="90">
        <v>1156591.97</v>
      </c>
      <c r="I405" s="65">
        <v>0</v>
      </c>
      <c r="J405" s="65">
        <v>0</v>
      </c>
      <c r="K405" s="65">
        <v>0</v>
      </c>
      <c r="L405" s="65">
        <v>0</v>
      </c>
      <c r="M405" s="65">
        <v>0</v>
      </c>
      <c r="N405" s="65">
        <v>0</v>
      </c>
      <c r="O405" s="182"/>
    </row>
    <row r="406" spans="1:15" ht="12.75" customHeight="1">
      <c r="A406" s="211" t="s">
        <v>25</v>
      </c>
      <c r="B406" s="212"/>
      <c r="C406" s="37">
        <f aca="true" t="shared" si="30" ref="C406:O406">SUM(C407:C407)</f>
        <v>495633</v>
      </c>
      <c r="D406" s="38">
        <f t="shared" si="30"/>
        <v>0</v>
      </c>
      <c r="E406" s="192">
        <f t="shared" si="30"/>
        <v>0</v>
      </c>
      <c r="F406" s="38">
        <f t="shared" si="30"/>
        <v>0</v>
      </c>
      <c r="G406" s="38">
        <f t="shared" si="30"/>
        <v>160</v>
      </c>
      <c r="H406" s="38">
        <f t="shared" si="30"/>
        <v>495633</v>
      </c>
      <c r="I406" s="38">
        <f t="shared" si="30"/>
        <v>0</v>
      </c>
      <c r="J406" s="38">
        <f t="shared" si="30"/>
        <v>0</v>
      </c>
      <c r="K406" s="38">
        <f t="shared" si="30"/>
        <v>0</v>
      </c>
      <c r="L406" s="38">
        <f t="shared" si="30"/>
        <v>0</v>
      </c>
      <c r="M406" s="38">
        <f t="shared" si="30"/>
        <v>0</v>
      </c>
      <c r="N406" s="38">
        <f t="shared" si="30"/>
        <v>0</v>
      </c>
      <c r="O406" s="38">
        <f t="shared" si="30"/>
        <v>0</v>
      </c>
    </row>
    <row r="407" spans="1:15" ht="12.75">
      <c r="A407" s="76">
        <v>378</v>
      </c>
      <c r="B407" s="42" t="s">
        <v>110</v>
      </c>
      <c r="C407" s="37">
        <v>495633</v>
      </c>
      <c r="D407" s="38">
        <v>0</v>
      </c>
      <c r="E407" s="192">
        <v>0</v>
      </c>
      <c r="F407" s="38">
        <v>0</v>
      </c>
      <c r="G407" s="38">
        <v>160</v>
      </c>
      <c r="H407" s="38">
        <v>495633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</row>
    <row r="408" spans="1:15" ht="12.75" customHeight="1">
      <c r="A408" s="209" t="s">
        <v>39</v>
      </c>
      <c r="B408" s="210"/>
      <c r="C408" s="16">
        <f>SUM(C409)</f>
        <v>1115881.2</v>
      </c>
      <c r="D408" s="16">
        <f aca="true" t="shared" si="31" ref="D408:O408">SUM(D409)</f>
        <v>0</v>
      </c>
      <c r="E408" s="187">
        <f t="shared" si="31"/>
        <v>0</v>
      </c>
      <c r="F408" s="16">
        <f t="shared" si="31"/>
        <v>0</v>
      </c>
      <c r="G408" s="16">
        <f t="shared" si="31"/>
        <v>0</v>
      </c>
      <c r="H408" s="16">
        <f t="shared" si="31"/>
        <v>0</v>
      </c>
      <c r="I408" s="16">
        <f t="shared" si="31"/>
        <v>0</v>
      </c>
      <c r="J408" s="16">
        <f t="shared" si="31"/>
        <v>0</v>
      </c>
      <c r="K408" s="16">
        <f t="shared" si="31"/>
        <v>0</v>
      </c>
      <c r="L408" s="16">
        <f t="shared" si="31"/>
        <v>0</v>
      </c>
      <c r="M408" s="16">
        <f t="shared" si="31"/>
        <v>45</v>
      </c>
      <c r="N408" s="16">
        <f t="shared" si="31"/>
        <v>1115881.2</v>
      </c>
      <c r="O408" s="16">
        <f t="shared" si="31"/>
        <v>0</v>
      </c>
    </row>
    <row r="409" spans="1:15" ht="12.75">
      <c r="A409" s="72">
        <v>379</v>
      </c>
      <c r="B409" s="165" t="s">
        <v>36</v>
      </c>
      <c r="C409" s="73">
        <v>1115881.2</v>
      </c>
      <c r="D409" s="2">
        <v>0</v>
      </c>
      <c r="E409" s="187">
        <v>0</v>
      </c>
      <c r="F409" s="8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45</v>
      </c>
      <c r="N409" s="74">
        <v>1115881.2</v>
      </c>
      <c r="O409" s="8">
        <v>0</v>
      </c>
    </row>
    <row r="410" spans="1:15" ht="12.75">
      <c r="A410" s="161" t="s">
        <v>38</v>
      </c>
      <c r="B410" s="105"/>
      <c r="C410" s="37">
        <f>SUM(C411)</f>
        <v>862657</v>
      </c>
      <c r="D410" s="38">
        <f aca="true" t="shared" si="32" ref="D410:O410">SUM(D411)</f>
        <v>0</v>
      </c>
      <c r="E410" s="192">
        <f t="shared" si="32"/>
        <v>0</v>
      </c>
      <c r="F410" s="38">
        <f t="shared" si="32"/>
        <v>0</v>
      </c>
      <c r="G410" s="38">
        <f t="shared" si="32"/>
        <v>295.7</v>
      </c>
      <c r="H410" s="38">
        <f t="shared" si="32"/>
        <v>862657</v>
      </c>
      <c r="I410" s="38">
        <f t="shared" si="32"/>
        <v>0</v>
      </c>
      <c r="J410" s="38">
        <f t="shared" si="32"/>
        <v>0</v>
      </c>
      <c r="K410" s="38">
        <f t="shared" si="32"/>
        <v>0</v>
      </c>
      <c r="L410" s="38">
        <f t="shared" si="32"/>
        <v>0</v>
      </c>
      <c r="M410" s="38">
        <f t="shared" si="32"/>
        <v>0</v>
      </c>
      <c r="N410" s="38">
        <f t="shared" si="32"/>
        <v>0</v>
      </c>
      <c r="O410" s="38">
        <f t="shared" si="32"/>
        <v>0</v>
      </c>
    </row>
    <row r="411" spans="1:15" ht="12.75">
      <c r="A411" s="76">
        <v>380</v>
      </c>
      <c r="B411" s="134" t="s">
        <v>111</v>
      </c>
      <c r="C411" s="37">
        <v>862657</v>
      </c>
      <c r="D411" s="38">
        <v>0</v>
      </c>
      <c r="E411" s="192">
        <v>0</v>
      </c>
      <c r="F411" s="38">
        <v>0</v>
      </c>
      <c r="G411" s="38">
        <v>295.7</v>
      </c>
      <c r="H411" s="38">
        <v>862657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</row>
    <row r="412" spans="1:15" ht="12.75">
      <c r="A412" s="161" t="s">
        <v>26</v>
      </c>
      <c r="B412" s="105"/>
      <c r="C412" s="37">
        <f aca="true" t="shared" si="33" ref="C412:O412">SUM(C413:C414)</f>
        <v>2247385</v>
      </c>
      <c r="D412" s="38">
        <f t="shared" si="33"/>
        <v>0</v>
      </c>
      <c r="E412" s="192">
        <f t="shared" si="33"/>
        <v>0</v>
      </c>
      <c r="F412" s="38">
        <f t="shared" si="33"/>
        <v>0</v>
      </c>
      <c r="G412" s="38">
        <f t="shared" si="33"/>
        <v>247.95</v>
      </c>
      <c r="H412" s="38">
        <f t="shared" si="33"/>
        <v>1554646</v>
      </c>
      <c r="I412" s="38">
        <f t="shared" si="33"/>
        <v>0</v>
      </c>
      <c r="J412" s="38">
        <f t="shared" si="33"/>
        <v>0</v>
      </c>
      <c r="K412" s="38">
        <f t="shared" si="33"/>
        <v>0</v>
      </c>
      <c r="L412" s="38">
        <f t="shared" si="33"/>
        <v>0</v>
      </c>
      <c r="M412" s="38">
        <f t="shared" si="33"/>
        <v>27.936</v>
      </c>
      <c r="N412" s="38">
        <f t="shared" si="33"/>
        <v>692739</v>
      </c>
      <c r="O412" s="38">
        <f t="shared" si="33"/>
        <v>0</v>
      </c>
    </row>
    <row r="413" spans="1:15" ht="12.75">
      <c r="A413" s="76">
        <v>381</v>
      </c>
      <c r="B413" s="135" t="s">
        <v>112</v>
      </c>
      <c r="C413" s="92">
        <v>1554646</v>
      </c>
      <c r="D413" s="90">
        <v>0</v>
      </c>
      <c r="E413" s="195">
        <v>0</v>
      </c>
      <c r="F413" s="90">
        <v>0</v>
      </c>
      <c r="G413" s="90">
        <v>247.95</v>
      </c>
      <c r="H413" s="90">
        <v>1554646</v>
      </c>
      <c r="I413" s="90">
        <v>0</v>
      </c>
      <c r="J413" s="90">
        <v>0</v>
      </c>
      <c r="K413" s="90">
        <v>0</v>
      </c>
      <c r="L413" s="90">
        <v>0</v>
      </c>
      <c r="M413" s="90">
        <v>0</v>
      </c>
      <c r="N413" s="90">
        <v>0</v>
      </c>
      <c r="O413" s="38">
        <v>0</v>
      </c>
    </row>
    <row r="414" spans="1:15" ht="12.75">
      <c r="A414" s="76">
        <v>382</v>
      </c>
      <c r="B414" s="135" t="s">
        <v>113</v>
      </c>
      <c r="C414" s="92">
        <v>692739</v>
      </c>
      <c r="D414" s="90">
        <v>0</v>
      </c>
      <c r="E414" s="195">
        <v>0</v>
      </c>
      <c r="F414" s="90">
        <v>0</v>
      </c>
      <c r="G414" s="90">
        <v>0</v>
      </c>
      <c r="H414" s="90">
        <v>0</v>
      </c>
      <c r="I414" s="90">
        <v>0</v>
      </c>
      <c r="J414" s="90">
        <v>0</v>
      </c>
      <c r="K414" s="90">
        <v>0</v>
      </c>
      <c r="L414" s="90">
        <v>0</v>
      </c>
      <c r="M414" s="90">
        <v>27.936</v>
      </c>
      <c r="N414" s="90">
        <v>692739</v>
      </c>
      <c r="O414" s="38">
        <v>0</v>
      </c>
    </row>
    <row r="415" spans="1:15" ht="12.75">
      <c r="A415" s="161" t="s">
        <v>27</v>
      </c>
      <c r="B415" s="105"/>
      <c r="C415" s="34">
        <f aca="true" t="shared" si="34" ref="C415:O415">SUM(C416:C418)</f>
        <v>4185826.14</v>
      </c>
      <c r="D415" s="65">
        <f t="shared" si="34"/>
        <v>0</v>
      </c>
      <c r="E415" s="189">
        <f t="shared" si="34"/>
        <v>0</v>
      </c>
      <c r="F415" s="65">
        <f t="shared" si="34"/>
        <v>0</v>
      </c>
      <c r="G415" s="65">
        <f t="shared" si="34"/>
        <v>1498.1000000000001</v>
      </c>
      <c r="H415" s="65">
        <f t="shared" si="34"/>
        <v>4185826.14</v>
      </c>
      <c r="I415" s="65">
        <f t="shared" si="34"/>
        <v>0</v>
      </c>
      <c r="J415" s="65">
        <f t="shared" si="34"/>
        <v>0</v>
      </c>
      <c r="K415" s="65">
        <f t="shared" si="34"/>
        <v>0</v>
      </c>
      <c r="L415" s="65">
        <f t="shared" si="34"/>
        <v>0</v>
      </c>
      <c r="M415" s="65">
        <f t="shared" si="34"/>
        <v>0</v>
      </c>
      <c r="N415" s="65">
        <f t="shared" si="34"/>
        <v>0</v>
      </c>
      <c r="O415" s="65">
        <f t="shared" si="34"/>
        <v>0</v>
      </c>
    </row>
    <row r="416" spans="1:15" ht="12.75">
      <c r="A416" s="76">
        <v>383</v>
      </c>
      <c r="B416" s="55" t="s">
        <v>114</v>
      </c>
      <c r="C416" s="85">
        <v>1333423.5</v>
      </c>
      <c r="D416" s="52">
        <v>0</v>
      </c>
      <c r="E416" s="199">
        <v>0</v>
      </c>
      <c r="F416" s="52">
        <v>0</v>
      </c>
      <c r="G416" s="52">
        <v>477.23</v>
      </c>
      <c r="H416" s="52">
        <v>1333423.5</v>
      </c>
      <c r="I416" s="52">
        <v>0</v>
      </c>
      <c r="J416" s="52">
        <v>0</v>
      </c>
      <c r="K416" s="52">
        <v>0</v>
      </c>
      <c r="L416" s="52">
        <v>0</v>
      </c>
      <c r="M416" s="52">
        <v>0</v>
      </c>
      <c r="N416" s="52">
        <v>0</v>
      </c>
      <c r="O416" s="52">
        <v>0</v>
      </c>
    </row>
    <row r="417" spans="1:15" ht="12.75">
      <c r="A417" s="76">
        <v>384</v>
      </c>
      <c r="B417" s="55" t="s">
        <v>115</v>
      </c>
      <c r="C417" s="85">
        <v>2081373.5</v>
      </c>
      <c r="D417" s="52">
        <v>0</v>
      </c>
      <c r="E417" s="199">
        <v>0</v>
      </c>
      <c r="F417" s="52">
        <v>0</v>
      </c>
      <c r="G417" s="52">
        <v>744.92</v>
      </c>
      <c r="H417" s="52">
        <v>2081373.5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</row>
    <row r="418" spans="1:15" ht="25.5">
      <c r="A418" s="164">
        <v>385</v>
      </c>
      <c r="B418" s="167" t="s">
        <v>58</v>
      </c>
      <c r="C418" s="85">
        <v>771029.14</v>
      </c>
      <c r="D418" s="52">
        <v>0</v>
      </c>
      <c r="E418" s="199">
        <v>0</v>
      </c>
      <c r="F418" s="52">
        <v>0</v>
      </c>
      <c r="G418" s="52">
        <v>275.95</v>
      </c>
      <c r="H418" s="52">
        <v>771029.14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</row>
    <row r="419" spans="1:15" ht="12.75">
      <c r="A419" s="161" t="s">
        <v>28</v>
      </c>
      <c r="B419" s="105"/>
      <c r="C419" s="37">
        <f>SUM(C420:C421)</f>
        <v>1398573</v>
      </c>
      <c r="D419" s="38">
        <f aca="true" t="shared" si="35" ref="D419:O419">SUM(D420:D421)</f>
        <v>0</v>
      </c>
      <c r="E419" s="192">
        <f t="shared" si="35"/>
        <v>0</v>
      </c>
      <c r="F419" s="38">
        <f t="shared" si="35"/>
        <v>0</v>
      </c>
      <c r="G419" s="38">
        <f t="shared" si="35"/>
        <v>553.9000000000001</v>
      </c>
      <c r="H419" s="38">
        <f t="shared" si="35"/>
        <v>1398573</v>
      </c>
      <c r="I419" s="38">
        <f t="shared" si="35"/>
        <v>0</v>
      </c>
      <c r="J419" s="38">
        <f t="shared" si="35"/>
        <v>0</v>
      </c>
      <c r="K419" s="38">
        <f t="shared" si="35"/>
        <v>0</v>
      </c>
      <c r="L419" s="38">
        <f t="shared" si="35"/>
        <v>0</v>
      </c>
      <c r="M419" s="38">
        <f t="shared" si="35"/>
        <v>0</v>
      </c>
      <c r="N419" s="38">
        <f t="shared" si="35"/>
        <v>0</v>
      </c>
      <c r="O419" s="38">
        <f t="shared" si="35"/>
        <v>0</v>
      </c>
    </row>
    <row r="420" spans="1:15" ht="12.75">
      <c r="A420" s="76">
        <v>386</v>
      </c>
      <c r="B420" s="136" t="s">
        <v>116</v>
      </c>
      <c r="C420" s="104">
        <v>698448</v>
      </c>
      <c r="D420" s="90">
        <v>0</v>
      </c>
      <c r="E420" s="195">
        <v>0</v>
      </c>
      <c r="F420" s="90">
        <v>0</v>
      </c>
      <c r="G420" s="90">
        <v>276.6</v>
      </c>
      <c r="H420" s="104">
        <v>698448</v>
      </c>
      <c r="I420" s="90">
        <v>0</v>
      </c>
      <c r="J420" s="90">
        <v>0</v>
      </c>
      <c r="K420" s="90">
        <v>0</v>
      </c>
      <c r="L420" s="90">
        <v>0</v>
      </c>
      <c r="M420" s="90">
        <v>0</v>
      </c>
      <c r="N420" s="90">
        <v>0</v>
      </c>
      <c r="O420" s="90">
        <v>0</v>
      </c>
    </row>
    <row r="421" spans="1:15" ht="12.75">
      <c r="A421" s="76">
        <v>387</v>
      </c>
      <c r="B421" s="136" t="s">
        <v>117</v>
      </c>
      <c r="C421" s="104">
        <v>700125</v>
      </c>
      <c r="D421" s="90">
        <v>0</v>
      </c>
      <c r="E421" s="195">
        <v>0</v>
      </c>
      <c r="F421" s="90">
        <v>0</v>
      </c>
      <c r="G421" s="90">
        <v>277.3</v>
      </c>
      <c r="H421" s="104">
        <v>700125</v>
      </c>
      <c r="I421" s="90">
        <v>0</v>
      </c>
      <c r="J421" s="90">
        <v>0</v>
      </c>
      <c r="K421" s="90">
        <v>0</v>
      </c>
      <c r="L421" s="90">
        <v>0</v>
      </c>
      <c r="M421" s="90">
        <v>0</v>
      </c>
      <c r="N421" s="90">
        <v>0</v>
      </c>
      <c r="O421" s="90">
        <v>0</v>
      </c>
    </row>
    <row r="422" spans="1:15" ht="12.75">
      <c r="A422" s="161" t="s">
        <v>37</v>
      </c>
      <c r="B422" s="105"/>
      <c r="C422" s="37">
        <f>SUM(C423)</f>
        <v>1312553</v>
      </c>
      <c r="D422" s="38">
        <f aca="true" t="shared" si="36" ref="D422:O422">SUM(D423)</f>
        <v>0</v>
      </c>
      <c r="E422" s="192">
        <f t="shared" si="36"/>
        <v>0</v>
      </c>
      <c r="F422" s="38">
        <f t="shared" si="36"/>
        <v>0</v>
      </c>
      <c r="G422" s="38">
        <f t="shared" si="36"/>
        <v>0</v>
      </c>
      <c r="H422" s="38">
        <f t="shared" si="36"/>
        <v>0</v>
      </c>
      <c r="I422" s="38">
        <f t="shared" si="36"/>
        <v>0</v>
      </c>
      <c r="J422" s="38">
        <f t="shared" si="36"/>
        <v>0</v>
      </c>
      <c r="K422" s="38">
        <f t="shared" si="36"/>
        <v>0</v>
      </c>
      <c r="L422" s="38">
        <f t="shared" si="36"/>
        <v>0</v>
      </c>
      <c r="M422" s="38">
        <f t="shared" si="36"/>
        <v>69</v>
      </c>
      <c r="N422" s="38">
        <f t="shared" si="36"/>
        <v>1312553</v>
      </c>
      <c r="O422" s="38">
        <f t="shared" si="36"/>
        <v>0</v>
      </c>
    </row>
    <row r="423" spans="1:15" ht="12.75">
      <c r="A423" s="76">
        <v>388</v>
      </c>
      <c r="B423" s="137" t="s">
        <v>286</v>
      </c>
      <c r="C423" s="37">
        <v>1312553</v>
      </c>
      <c r="D423" s="38">
        <v>0</v>
      </c>
      <c r="E423" s="192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69</v>
      </c>
      <c r="N423" s="38">
        <v>1312553</v>
      </c>
      <c r="O423" s="38">
        <v>0</v>
      </c>
    </row>
    <row r="424" spans="1:15" ht="12.75">
      <c r="A424" s="142"/>
      <c r="B424" s="1"/>
      <c r="C424" s="143"/>
      <c r="D424" s="1"/>
      <c r="E424" s="183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>
      <c r="A425" s="142"/>
      <c r="B425" s="1"/>
      <c r="C425" s="143"/>
      <c r="D425" s="1"/>
      <c r="E425" s="183"/>
      <c r="F425" s="1"/>
      <c r="G425" s="1"/>
      <c r="H425" s="1"/>
      <c r="I425" s="1"/>
      <c r="J425" s="1"/>
      <c r="K425" s="1"/>
      <c r="L425" s="1"/>
      <c r="M425" s="1"/>
      <c r="N425" s="1"/>
      <c r="O425" s="1"/>
    </row>
  </sheetData>
  <sheetProtection/>
  <mergeCells count="23">
    <mergeCell ref="K7:L7"/>
    <mergeCell ref="M7:N7"/>
    <mergeCell ref="G7:H7"/>
    <mergeCell ref="I7:J7"/>
    <mergeCell ref="A408:B408"/>
    <mergeCell ref="A406:B406"/>
    <mergeCell ref="A378:B378"/>
    <mergeCell ref="A360:B360"/>
    <mergeCell ref="A340:B340"/>
    <mergeCell ref="A74:B74"/>
    <mergeCell ref="A5:O5"/>
    <mergeCell ref="A6:A8"/>
    <mergeCell ref="C6:C7"/>
    <mergeCell ref="D6:N6"/>
    <mergeCell ref="B6:B8"/>
    <mergeCell ref="A62:B62"/>
    <mergeCell ref="A36:B36"/>
    <mergeCell ref="A26:B26"/>
    <mergeCell ref="A14:B14"/>
    <mergeCell ref="A11:B11"/>
    <mergeCell ref="E7:F7"/>
    <mergeCell ref="M2:O2"/>
    <mergeCell ref="A10:O10"/>
  </mergeCells>
  <conditionalFormatting sqref="B35">
    <cfRule type="duplicateValues" priority="805" dxfId="32" stopIfTrue="1">
      <formula>AND(COUNTIF($B$35:$B$35,B35)&gt;1,NOT(ISBLANK(B35)))</formula>
    </cfRule>
    <cfRule type="duplicateValues" priority="806" dxfId="33" stopIfTrue="1">
      <formula>AND(COUNTIF($B$35:$B$35,B35)&gt;1,NOT(ISBLANK(B35)))</formula>
    </cfRule>
  </conditionalFormatting>
  <printOptions horizontalCentered="1"/>
  <pageMargins left="0.4330708661417323" right="0.4330708661417323" top="0.7874015748031497" bottom="0.7874015748031497" header="0.5118110236220472" footer="0.5118110236220472"/>
  <pageSetup fitToWidth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Lena-312</dc:creator>
  <cp:keywords/>
  <dc:description/>
  <cp:lastModifiedBy>Smetchik</cp:lastModifiedBy>
  <cp:lastPrinted>2018-07-02T07:33:24Z</cp:lastPrinted>
  <dcterms:created xsi:type="dcterms:W3CDTF">2014-10-16T10:46:20Z</dcterms:created>
  <dcterms:modified xsi:type="dcterms:W3CDTF">2018-08-03T07:28:39Z</dcterms:modified>
  <cp:category/>
  <cp:version/>
  <cp:contentType/>
  <cp:contentStatus/>
</cp:coreProperties>
</file>